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2" activeTab="2"/>
  </bookViews>
  <sheets>
    <sheet name="7-11 лет" sheetId="5" state="hidden" r:id="rId1"/>
    <sheet name="12-18 лет" sheetId="6" state="hidden" r:id="rId2"/>
    <sheet name="7-11 лет +оладьи" sheetId="7" r:id="rId3"/>
    <sheet name="12-18 лет +оладьи" sheetId="8" r:id="rId4"/>
  </sheets>
  <definedNames>
    <definedName name="_xlnm._FilterDatabase" localSheetId="1" hidden="1">'12-18 лет'!$A$4:$H$201</definedName>
    <definedName name="_xlnm._FilterDatabase" localSheetId="3" hidden="1">'12-18 лет +оладьи'!$A$5:$H$202</definedName>
    <definedName name="_xlnm._FilterDatabase" localSheetId="0" hidden="1">'7-11 лет'!$A$4:$H$201</definedName>
    <definedName name="_xlnm._FilterDatabase" localSheetId="2" hidden="1">'7-11 лет +оладьи'!$A$5:$H$202</definedName>
    <definedName name="_xlnm.Print_Titles" localSheetId="3">'12-18 лет +оладьи'!$5:$5</definedName>
    <definedName name="_xlnm.Print_Titles" localSheetId="2">'7-11 лет +оладьи'!$5:$5</definedName>
    <definedName name="_xlnm.Print_Area" localSheetId="1">'12-18 лет'!$A$1:$H$614</definedName>
    <definedName name="_xlnm.Print_Area" localSheetId="3">'12-18 лет +оладьи'!$A$1:$H$203</definedName>
    <definedName name="_xlnm.Print_Area" localSheetId="0">'7-11 лет'!$A$1:$H$206</definedName>
    <definedName name="_xlnm.Print_Area" localSheetId="2">'7-11 лет +оладьи'!$A$1:$H$203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8" l="1"/>
  <c r="H78" i="8"/>
  <c r="E124" i="7" l="1"/>
  <c r="F124" i="7"/>
  <c r="G124" i="7"/>
  <c r="H124" i="7"/>
  <c r="D124" i="7"/>
  <c r="C106" i="8" l="1"/>
  <c r="C87" i="8"/>
  <c r="C69" i="8"/>
  <c r="H49" i="8"/>
  <c r="C49" i="8"/>
  <c r="C12" i="8"/>
  <c r="D12" i="8" l="1"/>
  <c r="E12" i="8"/>
  <c r="F12" i="8"/>
  <c r="G12" i="8"/>
  <c r="H12" i="8"/>
  <c r="D49" i="8"/>
  <c r="E49" i="8"/>
  <c r="F49" i="8"/>
  <c r="G49" i="8"/>
  <c r="H190" i="8"/>
  <c r="G190" i="8"/>
  <c r="F190" i="8"/>
  <c r="E190" i="8"/>
  <c r="D190" i="8"/>
  <c r="C190" i="8"/>
  <c r="H180" i="8"/>
  <c r="G180" i="8"/>
  <c r="F180" i="8"/>
  <c r="E180" i="8"/>
  <c r="D180" i="8"/>
  <c r="C180" i="8"/>
  <c r="H169" i="8"/>
  <c r="G169" i="8"/>
  <c r="F169" i="8"/>
  <c r="E169" i="8"/>
  <c r="D169" i="8"/>
  <c r="C169" i="8"/>
  <c r="H160" i="8"/>
  <c r="G160" i="8"/>
  <c r="F160" i="8"/>
  <c r="E160" i="8"/>
  <c r="D160" i="8"/>
  <c r="C160" i="8"/>
  <c r="H151" i="8"/>
  <c r="G151" i="8"/>
  <c r="F151" i="8"/>
  <c r="E151" i="8"/>
  <c r="D151" i="8"/>
  <c r="C151" i="8"/>
  <c r="H142" i="8"/>
  <c r="G142" i="8"/>
  <c r="F142" i="8"/>
  <c r="E142" i="8"/>
  <c r="D142" i="8"/>
  <c r="C142" i="8"/>
  <c r="H133" i="8"/>
  <c r="G133" i="8"/>
  <c r="F133" i="8"/>
  <c r="E133" i="8"/>
  <c r="D133" i="8"/>
  <c r="C133" i="8"/>
  <c r="H124" i="8"/>
  <c r="G124" i="8"/>
  <c r="F124" i="8"/>
  <c r="E124" i="8"/>
  <c r="D124" i="8"/>
  <c r="C124" i="8"/>
  <c r="H114" i="8"/>
  <c r="G114" i="8"/>
  <c r="F114" i="8"/>
  <c r="E114" i="8"/>
  <c r="D114" i="8"/>
  <c r="C114" i="8"/>
  <c r="H106" i="8"/>
  <c r="G106" i="8"/>
  <c r="F106" i="8"/>
  <c r="E106" i="8"/>
  <c r="D106" i="8"/>
  <c r="H96" i="8"/>
  <c r="G96" i="8"/>
  <c r="F96" i="8"/>
  <c r="E96" i="8"/>
  <c r="D96" i="8"/>
  <c r="C96" i="8"/>
  <c r="G87" i="8"/>
  <c r="F87" i="8"/>
  <c r="E87" i="8"/>
  <c r="D87" i="8"/>
  <c r="G78" i="8"/>
  <c r="F78" i="8"/>
  <c r="E78" i="8"/>
  <c r="D78" i="8"/>
  <c r="C78" i="8"/>
  <c r="H69" i="8"/>
  <c r="G69" i="8"/>
  <c r="F69" i="8"/>
  <c r="E69" i="8"/>
  <c r="D69" i="8"/>
  <c r="H58" i="8"/>
  <c r="G58" i="8"/>
  <c r="F58" i="8"/>
  <c r="E58" i="8"/>
  <c r="D58" i="8"/>
  <c r="C58" i="8"/>
  <c r="H39" i="8"/>
  <c r="G39" i="8"/>
  <c r="F39" i="8"/>
  <c r="E39" i="8"/>
  <c r="D39" i="8"/>
  <c r="C39" i="8"/>
  <c r="H30" i="8"/>
  <c r="G30" i="8"/>
  <c r="F30" i="8"/>
  <c r="E30" i="8"/>
  <c r="D30" i="8"/>
  <c r="C30" i="8"/>
  <c r="H21" i="8"/>
  <c r="G21" i="8"/>
  <c r="F21" i="8"/>
  <c r="E21" i="8"/>
  <c r="D21" i="8"/>
  <c r="C21" i="8"/>
  <c r="H12" i="7"/>
  <c r="F59" i="8" l="1"/>
  <c r="F40" i="8"/>
  <c r="G40" i="8"/>
  <c r="G22" i="8"/>
  <c r="F22" i="8"/>
  <c r="C194" i="8"/>
  <c r="G134" i="8"/>
  <c r="G97" i="8"/>
  <c r="G194" i="8"/>
  <c r="H170" i="8"/>
  <c r="D193" i="8"/>
  <c r="D40" i="8"/>
  <c r="C193" i="8"/>
  <c r="H97" i="8"/>
  <c r="H134" i="8"/>
  <c r="H22" i="8"/>
  <c r="D79" i="8"/>
  <c r="D115" i="8"/>
  <c r="D152" i="8"/>
  <c r="D191" i="8"/>
  <c r="H59" i="8"/>
  <c r="F194" i="8"/>
  <c r="G59" i="8"/>
  <c r="F97" i="8"/>
  <c r="F134" i="8"/>
  <c r="F170" i="8"/>
  <c r="H194" i="8"/>
  <c r="G170" i="8"/>
  <c r="E193" i="8"/>
  <c r="C40" i="8"/>
  <c r="C79" i="8"/>
  <c r="C115" i="8"/>
  <c r="C152" i="8"/>
  <c r="C191" i="8"/>
  <c r="E40" i="8"/>
  <c r="E79" i="8"/>
  <c r="E115" i="8"/>
  <c r="E152" i="8"/>
  <c r="E191" i="8"/>
  <c r="C59" i="8"/>
  <c r="C97" i="8"/>
  <c r="C134" i="8"/>
  <c r="C170" i="8"/>
  <c r="D59" i="8"/>
  <c r="D134" i="8"/>
  <c r="D170" i="8"/>
  <c r="D22" i="8"/>
  <c r="D97" i="8"/>
  <c r="E22" i="8"/>
  <c r="E59" i="8"/>
  <c r="E97" i="8"/>
  <c r="E134" i="8"/>
  <c r="E170" i="8"/>
  <c r="F79" i="8"/>
  <c r="F115" i="8"/>
  <c r="F152" i="8"/>
  <c r="F191" i="8"/>
  <c r="G79" i="8"/>
  <c r="G115" i="8"/>
  <c r="G152" i="8"/>
  <c r="G191" i="8"/>
  <c r="H40" i="8"/>
  <c r="H79" i="8"/>
  <c r="H115" i="8"/>
  <c r="H152" i="8"/>
  <c r="H191" i="8"/>
  <c r="G193" i="8"/>
  <c r="F193" i="8"/>
  <c r="H193" i="8"/>
  <c r="D194" i="8"/>
  <c r="E194" i="8"/>
  <c r="C22" i="8"/>
  <c r="C195" i="8" l="1"/>
  <c r="H195" i="8"/>
  <c r="D195" i="8"/>
  <c r="F195" i="8"/>
  <c r="G195" i="8"/>
  <c r="E195" i="8"/>
  <c r="H49" i="7" l="1"/>
  <c r="C49" i="7"/>
  <c r="D49" i="7"/>
  <c r="E49" i="7"/>
  <c r="F49" i="7"/>
  <c r="G49" i="7"/>
  <c r="H190" i="7" l="1"/>
  <c r="G190" i="7"/>
  <c r="F190" i="7"/>
  <c r="E190" i="7"/>
  <c r="D190" i="7"/>
  <c r="C190" i="7"/>
  <c r="H180" i="7"/>
  <c r="G180" i="7"/>
  <c r="F180" i="7"/>
  <c r="E180" i="7"/>
  <c r="D180" i="7"/>
  <c r="C180" i="7"/>
  <c r="H169" i="7"/>
  <c r="G169" i="7"/>
  <c r="F169" i="7"/>
  <c r="E169" i="7"/>
  <c r="D169" i="7"/>
  <c r="C169" i="7"/>
  <c r="H160" i="7"/>
  <c r="G160" i="7"/>
  <c r="F160" i="7"/>
  <c r="E160" i="7"/>
  <c r="D160" i="7"/>
  <c r="C160" i="7"/>
  <c r="H151" i="7"/>
  <c r="G151" i="7"/>
  <c r="F151" i="7"/>
  <c r="E151" i="7"/>
  <c r="D151" i="7"/>
  <c r="C151" i="7"/>
  <c r="H142" i="7"/>
  <c r="G142" i="7"/>
  <c r="F142" i="7"/>
  <c r="E142" i="7"/>
  <c r="D142" i="7"/>
  <c r="C142" i="7"/>
  <c r="H133" i="7"/>
  <c r="G133" i="7"/>
  <c r="F133" i="7"/>
  <c r="E133" i="7"/>
  <c r="D133" i="7"/>
  <c r="C133" i="7"/>
  <c r="C124" i="7"/>
  <c r="H114" i="7"/>
  <c r="G114" i="7"/>
  <c r="F114" i="7"/>
  <c r="E114" i="7"/>
  <c r="D114" i="7"/>
  <c r="C114" i="7"/>
  <c r="H106" i="7"/>
  <c r="G106" i="7"/>
  <c r="F106" i="7"/>
  <c r="E106" i="7"/>
  <c r="D106" i="7"/>
  <c r="C106" i="7"/>
  <c r="H96" i="7"/>
  <c r="G96" i="7"/>
  <c r="F96" i="7"/>
  <c r="E96" i="7"/>
  <c r="D96" i="7"/>
  <c r="C96" i="7"/>
  <c r="H87" i="7"/>
  <c r="G87" i="7"/>
  <c r="F87" i="7"/>
  <c r="E87" i="7"/>
  <c r="D87" i="7"/>
  <c r="C87" i="7"/>
  <c r="H78" i="7"/>
  <c r="G78" i="7"/>
  <c r="F78" i="7"/>
  <c r="E78" i="7"/>
  <c r="D78" i="7"/>
  <c r="C78" i="7"/>
  <c r="H69" i="7"/>
  <c r="G69" i="7"/>
  <c r="F69" i="7"/>
  <c r="E69" i="7"/>
  <c r="D69" i="7"/>
  <c r="C69" i="7"/>
  <c r="H58" i="7"/>
  <c r="H59" i="7" s="1"/>
  <c r="G58" i="7"/>
  <c r="G59" i="7" s="1"/>
  <c r="F58" i="7"/>
  <c r="F59" i="7" s="1"/>
  <c r="E58" i="7"/>
  <c r="E59" i="7" s="1"/>
  <c r="D58" i="7"/>
  <c r="D59" i="7" s="1"/>
  <c r="C58" i="7"/>
  <c r="C59" i="7" s="1"/>
  <c r="H39" i="7"/>
  <c r="G39" i="7"/>
  <c r="F39" i="7"/>
  <c r="E39" i="7"/>
  <c r="D39" i="7"/>
  <c r="C39" i="7"/>
  <c r="H30" i="7"/>
  <c r="G30" i="7"/>
  <c r="F30" i="7"/>
  <c r="E30" i="7"/>
  <c r="D30" i="7"/>
  <c r="C30" i="7"/>
  <c r="H21" i="7"/>
  <c r="G21" i="7"/>
  <c r="F21" i="7"/>
  <c r="E21" i="7"/>
  <c r="D21" i="7"/>
  <c r="C21" i="7"/>
  <c r="G12" i="7"/>
  <c r="F12" i="7"/>
  <c r="E12" i="7"/>
  <c r="D12" i="7"/>
  <c r="C12" i="7"/>
  <c r="C88" i="5"/>
  <c r="C192" i="6"/>
  <c r="D182" i="6"/>
  <c r="E182" i="6"/>
  <c r="F182" i="6"/>
  <c r="G182" i="6"/>
  <c r="H182" i="6"/>
  <c r="C182" i="6"/>
  <c r="C171" i="6"/>
  <c r="D162" i="6"/>
  <c r="E162" i="6"/>
  <c r="F162" i="6"/>
  <c r="G162" i="6"/>
  <c r="H162" i="6"/>
  <c r="C162" i="6"/>
  <c r="C153" i="6"/>
  <c r="C144" i="6"/>
  <c r="C134" i="6"/>
  <c r="D125" i="6"/>
  <c r="E125" i="6"/>
  <c r="F125" i="6"/>
  <c r="G125" i="6"/>
  <c r="H125" i="6"/>
  <c r="C125" i="6"/>
  <c r="C115" i="6"/>
  <c r="D107" i="6"/>
  <c r="E107" i="6"/>
  <c r="F107" i="6"/>
  <c r="G107" i="6"/>
  <c r="H107" i="6"/>
  <c r="C107" i="6"/>
  <c r="C97" i="6"/>
  <c r="C88" i="6"/>
  <c r="C79" i="6"/>
  <c r="D70" i="6"/>
  <c r="E70" i="6"/>
  <c r="F70" i="6"/>
  <c r="G70" i="6"/>
  <c r="H70" i="6"/>
  <c r="C70" i="6"/>
  <c r="C59" i="6"/>
  <c r="C50" i="6"/>
  <c r="C41" i="6"/>
  <c r="C32" i="6"/>
  <c r="C22" i="6"/>
  <c r="C13" i="6"/>
  <c r="D13" i="6"/>
  <c r="E13" i="6"/>
  <c r="F13" i="6"/>
  <c r="G13" i="6"/>
  <c r="H13" i="6"/>
  <c r="C97" i="7" l="1"/>
  <c r="E191" i="7"/>
  <c r="H191" i="7"/>
  <c r="F193" i="7"/>
  <c r="D191" i="7"/>
  <c r="F40" i="7"/>
  <c r="C194" i="7"/>
  <c r="H97" i="7"/>
  <c r="H115" i="7"/>
  <c r="H134" i="7"/>
  <c r="D22" i="7"/>
  <c r="E97" i="7"/>
  <c r="E134" i="7"/>
  <c r="C134" i="7"/>
  <c r="C170" i="7"/>
  <c r="E22" i="7"/>
  <c r="E40" i="7"/>
  <c r="D97" i="7"/>
  <c r="D134" i="7"/>
  <c r="F97" i="7"/>
  <c r="F134" i="7"/>
  <c r="F152" i="7"/>
  <c r="F170" i="7"/>
  <c r="G115" i="7"/>
  <c r="G152" i="7"/>
  <c r="G191" i="7"/>
  <c r="F194" i="7"/>
  <c r="D79" i="7"/>
  <c r="D115" i="7"/>
  <c r="D152" i="7"/>
  <c r="C191" i="7"/>
  <c r="G194" i="7"/>
  <c r="H194" i="7"/>
  <c r="H40" i="7"/>
  <c r="F79" i="7"/>
  <c r="F115" i="7"/>
  <c r="E170" i="7"/>
  <c r="G134" i="7"/>
  <c r="F191" i="7"/>
  <c r="H152" i="7"/>
  <c r="G170" i="7"/>
  <c r="C40" i="7"/>
  <c r="G97" i="7"/>
  <c r="D40" i="7"/>
  <c r="G40" i="7"/>
  <c r="E115" i="7"/>
  <c r="E152" i="7"/>
  <c r="D170" i="7"/>
  <c r="E194" i="7"/>
  <c r="C79" i="7"/>
  <c r="C115" i="7"/>
  <c r="C152" i="7"/>
  <c r="H170" i="7"/>
  <c r="H79" i="7"/>
  <c r="C193" i="7"/>
  <c r="G193" i="7"/>
  <c r="H193" i="7"/>
  <c r="E79" i="7"/>
  <c r="D193" i="7"/>
  <c r="G79" i="7"/>
  <c r="E193" i="7"/>
  <c r="F22" i="7"/>
  <c r="G22" i="7"/>
  <c r="H22" i="7"/>
  <c r="D194" i="7"/>
  <c r="C22" i="7"/>
  <c r="C192" i="5"/>
  <c r="D182" i="5"/>
  <c r="E182" i="5"/>
  <c r="F182" i="5"/>
  <c r="G182" i="5"/>
  <c r="H182" i="5"/>
  <c r="C182" i="5"/>
  <c r="C171" i="5"/>
  <c r="D162" i="5"/>
  <c r="E162" i="5"/>
  <c r="F162" i="5"/>
  <c r="G162" i="5"/>
  <c r="H162" i="5"/>
  <c r="C162" i="5"/>
  <c r="C153" i="5"/>
  <c r="D144" i="5"/>
  <c r="E144" i="5"/>
  <c r="F144" i="5"/>
  <c r="G144" i="5"/>
  <c r="H144" i="5"/>
  <c r="C144" i="5"/>
  <c r="C134" i="5"/>
  <c r="C125" i="5"/>
  <c r="C115" i="5"/>
  <c r="C107" i="5"/>
  <c r="D107" i="5"/>
  <c r="E107" i="5"/>
  <c r="F107" i="5"/>
  <c r="G107" i="5"/>
  <c r="H107" i="5"/>
  <c r="C97" i="5"/>
  <c r="C79" i="5"/>
  <c r="D70" i="5"/>
  <c r="E70" i="5"/>
  <c r="F70" i="5"/>
  <c r="G70" i="5"/>
  <c r="H70" i="5"/>
  <c r="C70" i="5"/>
  <c r="C59" i="5"/>
  <c r="C50" i="5"/>
  <c r="C41" i="5"/>
  <c r="C32" i="5"/>
  <c r="C22" i="5"/>
  <c r="C13" i="5"/>
  <c r="H195" i="7" l="1"/>
  <c r="F195" i="7"/>
  <c r="C195" i="7"/>
  <c r="G195" i="7"/>
  <c r="E195" i="7"/>
  <c r="D195" i="7"/>
  <c r="D13" i="5" l="1"/>
  <c r="E13" i="5"/>
  <c r="F13" i="5"/>
  <c r="G13" i="5"/>
  <c r="H13" i="5"/>
  <c r="D22" i="6" l="1"/>
  <c r="E22" i="6"/>
  <c r="F22" i="6"/>
  <c r="G22" i="6"/>
  <c r="H22" i="6"/>
  <c r="D32" i="6"/>
  <c r="E32" i="6"/>
  <c r="F32" i="6"/>
  <c r="G32" i="6"/>
  <c r="H32" i="6"/>
  <c r="D41" i="6"/>
  <c r="E41" i="6"/>
  <c r="F41" i="6"/>
  <c r="G41" i="6"/>
  <c r="H41" i="6"/>
  <c r="D50" i="6"/>
  <c r="E50" i="6"/>
  <c r="F50" i="6"/>
  <c r="G50" i="6"/>
  <c r="H50" i="6"/>
  <c r="D59" i="6"/>
  <c r="E59" i="6"/>
  <c r="F59" i="6"/>
  <c r="G59" i="6"/>
  <c r="H59" i="6"/>
  <c r="D79" i="6"/>
  <c r="E79" i="6"/>
  <c r="F79" i="6"/>
  <c r="G79" i="6"/>
  <c r="H79" i="6"/>
  <c r="D88" i="6"/>
  <c r="E88" i="6"/>
  <c r="F88" i="6"/>
  <c r="G88" i="6"/>
  <c r="H88" i="6"/>
  <c r="D97" i="6"/>
  <c r="E97" i="6"/>
  <c r="F97" i="6"/>
  <c r="G97" i="6"/>
  <c r="H97" i="6"/>
  <c r="D115" i="6"/>
  <c r="E115" i="6"/>
  <c r="F115" i="6"/>
  <c r="G115" i="6"/>
  <c r="H115" i="6"/>
  <c r="D134" i="6"/>
  <c r="E134" i="6"/>
  <c r="F134" i="6"/>
  <c r="G134" i="6"/>
  <c r="H134" i="6"/>
  <c r="D144" i="6"/>
  <c r="E144" i="6"/>
  <c r="F144" i="6"/>
  <c r="G144" i="6"/>
  <c r="H144" i="6"/>
  <c r="D153" i="6"/>
  <c r="E153" i="6"/>
  <c r="F153" i="6"/>
  <c r="G153" i="6"/>
  <c r="H153" i="6"/>
  <c r="D171" i="6"/>
  <c r="E171" i="6"/>
  <c r="F171" i="6"/>
  <c r="G171" i="6"/>
  <c r="H171" i="6"/>
  <c r="D192" i="6"/>
  <c r="E192" i="6"/>
  <c r="F192" i="6"/>
  <c r="G192" i="6"/>
  <c r="H192" i="6"/>
  <c r="G116" i="6" l="1"/>
  <c r="D172" i="6"/>
  <c r="D116" i="6"/>
  <c r="D60" i="6"/>
  <c r="D42" i="6"/>
  <c r="G80" i="6"/>
  <c r="E23" i="6"/>
  <c r="C172" i="6"/>
  <c r="C154" i="6"/>
  <c r="C116" i="6"/>
  <c r="C80" i="6"/>
  <c r="C60" i="6"/>
  <c r="C193" i="6"/>
  <c r="F60" i="6"/>
  <c r="E193" i="6"/>
  <c r="H60" i="6"/>
  <c r="H195" i="6"/>
  <c r="G42" i="6"/>
  <c r="E42" i="6"/>
  <c r="F193" i="6"/>
  <c r="G154" i="6"/>
  <c r="G135" i="6"/>
  <c r="D80" i="6"/>
  <c r="G172" i="6"/>
  <c r="H135" i="6"/>
  <c r="E116" i="6"/>
  <c r="E172" i="6"/>
  <c r="F154" i="6"/>
  <c r="C23" i="6"/>
  <c r="H172" i="6"/>
  <c r="F98" i="6"/>
  <c r="H23" i="6"/>
  <c r="F116" i="6"/>
  <c r="H42" i="6"/>
  <c r="E60" i="6"/>
  <c r="F42" i="6"/>
  <c r="G23" i="6"/>
  <c r="C98" i="6"/>
  <c r="C196" i="6"/>
  <c r="C204" i="6" s="1"/>
  <c r="F23" i="6"/>
  <c r="E135" i="6"/>
  <c r="H116" i="6"/>
  <c r="H98" i="6"/>
  <c r="C195" i="6"/>
  <c r="C203" i="6" s="1"/>
  <c r="C135" i="6"/>
  <c r="G60" i="6"/>
  <c r="G196" i="6"/>
  <c r="G195" i="6"/>
  <c r="G203" i="6" s="1"/>
  <c r="D135" i="6"/>
  <c r="E80" i="6"/>
  <c r="G193" i="6"/>
  <c r="D193" i="6"/>
  <c r="G98" i="6"/>
  <c r="D23" i="6"/>
  <c r="C42" i="6"/>
  <c r="H193" i="6"/>
  <c r="E154" i="6"/>
  <c r="F135" i="6"/>
  <c r="E196" i="6"/>
  <c r="D196" i="6"/>
  <c r="D204" i="6" s="1"/>
  <c r="F195" i="6"/>
  <c r="F203" i="6" s="1"/>
  <c r="H80" i="6"/>
  <c r="D154" i="6"/>
  <c r="D98" i="6"/>
  <c r="F80" i="6"/>
  <c r="E195" i="6"/>
  <c r="E203" i="6" s="1"/>
  <c r="H154" i="6"/>
  <c r="D195" i="6"/>
  <c r="D203" i="6" s="1"/>
  <c r="H196" i="6"/>
  <c r="F172" i="6"/>
  <c r="E98" i="6"/>
  <c r="F196" i="6"/>
  <c r="H197" i="6" l="1"/>
  <c r="E204" i="6"/>
  <c r="C197" i="6"/>
  <c r="E197" i="6"/>
  <c r="F197" i="6"/>
  <c r="G197" i="6"/>
  <c r="D197" i="6"/>
  <c r="G204" i="6"/>
  <c r="F204" i="6"/>
  <c r="H50" i="5" l="1"/>
  <c r="H192" i="5" l="1"/>
  <c r="G192" i="5"/>
  <c r="F192" i="5"/>
  <c r="E192" i="5"/>
  <c r="D192" i="5"/>
  <c r="H171" i="5"/>
  <c r="G171" i="5"/>
  <c r="F171" i="5"/>
  <c r="E171" i="5"/>
  <c r="D171" i="5"/>
  <c r="H153" i="5"/>
  <c r="G153" i="5"/>
  <c r="F153" i="5"/>
  <c r="E153" i="5"/>
  <c r="D153" i="5"/>
  <c r="C154" i="5"/>
  <c r="H134" i="5"/>
  <c r="G134" i="5"/>
  <c r="F134" i="5"/>
  <c r="E134" i="5"/>
  <c r="D134" i="5"/>
  <c r="H125" i="5"/>
  <c r="G125" i="5"/>
  <c r="F125" i="5"/>
  <c r="E125" i="5"/>
  <c r="D125" i="5"/>
  <c r="H115" i="5"/>
  <c r="G115" i="5"/>
  <c r="F115" i="5"/>
  <c r="E115" i="5"/>
  <c r="D115" i="5"/>
  <c r="H97" i="5"/>
  <c r="G97" i="5"/>
  <c r="F97" i="5"/>
  <c r="E97" i="5"/>
  <c r="D97" i="5"/>
  <c r="H88" i="5"/>
  <c r="G88" i="5"/>
  <c r="F88" i="5"/>
  <c r="E88" i="5"/>
  <c r="D88" i="5"/>
  <c r="H79" i="5"/>
  <c r="G79" i="5"/>
  <c r="F79" i="5"/>
  <c r="E79" i="5"/>
  <c r="D79" i="5"/>
  <c r="H59" i="5"/>
  <c r="G59" i="5"/>
  <c r="F59" i="5"/>
  <c r="E59" i="5"/>
  <c r="D59" i="5"/>
  <c r="G50" i="5"/>
  <c r="F50" i="5"/>
  <c r="E50" i="5"/>
  <c r="D50" i="5"/>
  <c r="H41" i="5"/>
  <c r="G41" i="5"/>
  <c r="F41" i="5"/>
  <c r="E41" i="5"/>
  <c r="D41" i="5"/>
  <c r="H32" i="5"/>
  <c r="G32" i="5"/>
  <c r="F32" i="5"/>
  <c r="E32" i="5"/>
  <c r="D32" i="5"/>
  <c r="H22" i="5"/>
  <c r="G22" i="5"/>
  <c r="F22" i="5"/>
  <c r="E22" i="5"/>
  <c r="D22" i="5"/>
  <c r="D116" i="5" l="1"/>
  <c r="C42" i="5"/>
  <c r="C80" i="5"/>
  <c r="C116" i="5"/>
  <c r="C193" i="5"/>
  <c r="D80" i="5"/>
  <c r="D42" i="5"/>
  <c r="E135" i="5"/>
  <c r="G195" i="5"/>
  <c r="G200" i="5" s="1"/>
  <c r="E98" i="5"/>
  <c r="E172" i="5"/>
  <c r="E60" i="5"/>
  <c r="F80" i="5"/>
  <c r="F135" i="5"/>
  <c r="F154" i="5"/>
  <c r="F193" i="5"/>
  <c r="E196" i="5"/>
  <c r="E201" i="5" s="1"/>
  <c r="F116" i="5"/>
  <c r="D195" i="5"/>
  <c r="D203" i="5" s="1"/>
  <c r="C60" i="5"/>
  <c r="F172" i="5"/>
  <c r="G60" i="5"/>
  <c r="G98" i="5"/>
  <c r="G135" i="5"/>
  <c r="G172" i="5"/>
  <c r="G196" i="5"/>
  <c r="G204" i="5" s="1"/>
  <c r="C195" i="5"/>
  <c r="C200" i="5" s="1"/>
  <c r="E23" i="5"/>
  <c r="E42" i="5"/>
  <c r="F98" i="5"/>
  <c r="F23" i="5"/>
  <c r="F42" i="5"/>
  <c r="F60" i="5"/>
  <c r="G80" i="5"/>
  <c r="G116" i="5"/>
  <c r="G154" i="5"/>
  <c r="G193" i="5"/>
  <c r="G42" i="5"/>
  <c r="C98" i="5"/>
  <c r="C196" i="5"/>
  <c r="C201" i="5" s="1"/>
  <c r="D60" i="5"/>
  <c r="D98" i="5"/>
  <c r="D135" i="5"/>
  <c r="D154" i="5"/>
  <c r="D172" i="5"/>
  <c r="D193" i="5"/>
  <c r="F196" i="5"/>
  <c r="F201" i="5" s="1"/>
  <c r="C135" i="5"/>
  <c r="C172" i="5"/>
  <c r="D23" i="5"/>
  <c r="E80" i="5"/>
  <c r="E116" i="5"/>
  <c r="E154" i="5"/>
  <c r="E193" i="5"/>
  <c r="H116" i="5"/>
  <c r="H98" i="5"/>
  <c r="H80" i="5"/>
  <c r="H42" i="5"/>
  <c r="H195" i="5"/>
  <c r="H23" i="5"/>
  <c r="H60" i="5"/>
  <c r="H135" i="5"/>
  <c r="H154" i="5"/>
  <c r="H172" i="5"/>
  <c r="H193" i="5"/>
  <c r="F195" i="5"/>
  <c r="D196" i="5"/>
  <c r="H196" i="5"/>
  <c r="E195" i="5"/>
  <c r="C23" i="5"/>
  <c r="G23" i="5"/>
  <c r="E204" i="5" l="1"/>
  <c r="G203" i="5"/>
  <c r="D200" i="5"/>
  <c r="G197" i="5"/>
  <c r="F204" i="5"/>
  <c r="G201" i="5"/>
  <c r="C197" i="5"/>
  <c r="C204" i="5"/>
  <c r="C203" i="5"/>
  <c r="H197" i="5"/>
  <c r="D201" i="5"/>
  <c r="D204" i="5"/>
  <c r="F200" i="5"/>
  <c r="F203" i="5"/>
  <c r="F197" i="5"/>
  <c r="E203" i="5"/>
  <c r="E200" i="5"/>
  <c r="E197" i="5"/>
  <c r="D197" i="5"/>
</calcChain>
</file>

<file path=xl/sharedStrings.xml><?xml version="1.0" encoding="utf-8"?>
<sst xmlns="http://schemas.openxmlformats.org/spreadsheetml/2006/main" count="1346" uniqueCount="160">
  <si>
    <t>Сборник рецептур 1981г</t>
  </si>
  <si>
    <t>НАИМЕНОВАНИЕ БЛЮД</t>
  </si>
  <si>
    <t>МАССА ПОРЦИИ (гр)</t>
  </si>
  <si>
    <t>Пищевые вещества (г)</t>
  </si>
  <si>
    <t>Энергетичес-кая ценность</t>
  </si>
  <si>
    <t>ЦЕНА</t>
  </si>
  <si>
    <t>№ 
рецепта</t>
  </si>
  <si>
    <t>(ККАЛ)</t>
  </si>
  <si>
    <t>рублей</t>
  </si>
  <si>
    <t>7-11 лет</t>
  </si>
  <si>
    <t>БЕЛКИ</t>
  </si>
  <si>
    <t>ЖИРЫ</t>
  </si>
  <si>
    <t>УГЛЕВОДЫ</t>
  </si>
  <si>
    <t>ДЕНЬ 1</t>
  </si>
  <si>
    <t>ЗАВТРАК</t>
  </si>
  <si>
    <t>ИТОГО ЗА ЗАВТРАК</t>
  </si>
  <si>
    <t xml:space="preserve">  ОБЕД</t>
  </si>
  <si>
    <t>ИТОГО ЗА ОБЕД</t>
  </si>
  <si>
    <t>ИТОГО ЗА ДЕНЬ</t>
  </si>
  <si>
    <t>ДЕНЬ 2</t>
  </si>
  <si>
    <t>ОБЕД</t>
  </si>
  <si>
    <t>ДЕНЬ 3</t>
  </si>
  <si>
    <t>ДЕНЬ 4</t>
  </si>
  <si>
    <t>Чай с сахаром</t>
  </si>
  <si>
    <t xml:space="preserve"> ОБЕД</t>
  </si>
  <si>
    <t>ДЕНЬ 5</t>
  </si>
  <si>
    <t>Рис отварной</t>
  </si>
  <si>
    <t>ДЕНЬ 6</t>
  </si>
  <si>
    <t xml:space="preserve">Хлеб ржаной </t>
  </si>
  <si>
    <t>Какао с молоком</t>
  </si>
  <si>
    <t>ДЕНЬ 7</t>
  </si>
  <si>
    <t>ДЕНЬ 8</t>
  </si>
  <si>
    <t>ДЕНЬ 9</t>
  </si>
  <si>
    <t>ДЕНЬ 10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</si>
  <si>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</si>
  <si>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СРЕДНЕЕ ЗНАЧЕНИЕ ЗАВТРАК</t>
  </si>
  <si>
    <t>СРЕДНЕЕ ЗНАЧЕНИЕ ОБЕД</t>
  </si>
  <si>
    <t>СРЕДНЕЕ ЗНАЧЕНИЕ ЗА ДЕНЬ</t>
  </si>
  <si>
    <t>норма завтрак</t>
  </si>
  <si>
    <t>норма обед</t>
  </si>
  <si>
    <t>отклонение завтрак</t>
  </si>
  <si>
    <t>отклонение обед</t>
  </si>
  <si>
    <t>54-1з-2020</t>
  </si>
  <si>
    <t>Сыр твердых сортов в нарезке</t>
  </si>
  <si>
    <t>54-9к-2020</t>
  </si>
  <si>
    <t>Каша вязкая молочная овсяная</t>
  </si>
  <si>
    <t>Пром.</t>
  </si>
  <si>
    <t>54-2гн-2020</t>
  </si>
  <si>
    <t>Хлеб пшеничный</t>
  </si>
  <si>
    <t>54-3з-2020</t>
  </si>
  <si>
    <t>54-4с-2020</t>
  </si>
  <si>
    <t>54- 4с-2020</t>
  </si>
  <si>
    <t>54-16м-2020</t>
  </si>
  <si>
    <t>54-3хн-2020</t>
  </si>
  <si>
    <t>54-28з-2020</t>
  </si>
  <si>
    <t>Свекла отварная дольками</t>
  </si>
  <si>
    <t>54-11г-2020</t>
  </si>
  <si>
    <t>Картофельное пюре</t>
  </si>
  <si>
    <t>54-25м-2020</t>
  </si>
  <si>
    <t>Курица тушеная с морковью</t>
  </si>
  <si>
    <t>54-21гн-2020</t>
  </si>
  <si>
    <t>54-11з-2020</t>
  </si>
  <si>
    <t>Салат из моркови с яблоками ****</t>
  </si>
  <si>
    <t>54-2с-2020</t>
  </si>
  <si>
    <t>Борщ с капустой и картофелем со сметаной</t>
  </si>
  <si>
    <t>54-6г-2020</t>
  </si>
  <si>
    <t>54-14р-2020</t>
  </si>
  <si>
    <t>Котлета рыбная любительская</t>
  </si>
  <si>
    <t>54-1о-2020</t>
  </si>
  <si>
    <t>Омлет натуральный</t>
  </si>
  <si>
    <t>Фрукт (яблоко) ***</t>
  </si>
  <si>
    <t>54-4гн-2020</t>
  </si>
  <si>
    <t>54-4з-2020</t>
  </si>
  <si>
    <t>54-7с-2020</t>
  </si>
  <si>
    <t>Суп картофельный с макаронными изделиями</t>
  </si>
  <si>
    <t>54-5г-2020</t>
  </si>
  <si>
    <t>54-31м-2020</t>
  </si>
  <si>
    <t>Оладьи из печени по-кунцевски</t>
  </si>
  <si>
    <t>54-2хн-2020</t>
  </si>
  <si>
    <t>54-21к-2020</t>
  </si>
  <si>
    <t>Каша вязкая молочная ячневая</t>
  </si>
  <si>
    <t>54-1т-2020</t>
  </si>
  <si>
    <t>Запеканка из творога</t>
  </si>
  <si>
    <t>Джем фруктовый</t>
  </si>
  <si>
    <t>Овощи в нарезке (помидор) **</t>
  </si>
  <si>
    <t>54-8с-2020</t>
  </si>
  <si>
    <t>Суп гороховый</t>
  </si>
  <si>
    <t>54-23м-2020</t>
  </si>
  <si>
    <t>Биточек из курицы</t>
  </si>
  <si>
    <t>54-1хн-2020</t>
  </si>
  <si>
    <t>54-10г-2020</t>
  </si>
  <si>
    <t>54-1с-2020</t>
  </si>
  <si>
    <t>Щи из свежей капусты со сметаной</t>
  </si>
  <si>
    <t>54-1г-2020</t>
  </si>
  <si>
    <t>Макароны отварные</t>
  </si>
  <si>
    <t>54-1м-2020</t>
  </si>
  <si>
    <t>Бефстроганов из отварной говядины</t>
  </si>
  <si>
    <t>54-7хн-2020</t>
  </si>
  <si>
    <t>54-6к-2020</t>
  </si>
  <si>
    <t>Каша вязкая молочная пшенная</t>
  </si>
  <si>
    <t>54-8з-2020</t>
  </si>
  <si>
    <t>Салат из белокочанной капусты с морковью ****</t>
  </si>
  <si>
    <t>54-3с-2020</t>
  </si>
  <si>
    <t>Рассольник Ленинградский</t>
  </si>
  <si>
    <t>54-11м-2020</t>
  </si>
  <si>
    <t>54-2г-2020</t>
  </si>
  <si>
    <t>Макароны отварные с овощами</t>
  </si>
  <si>
    <t>54-3гн-2020</t>
  </si>
  <si>
    <t>Чай с лимоном и сахаром</t>
  </si>
  <si>
    <t>54-2з-2020</t>
  </si>
  <si>
    <t>54-10с-2020</t>
  </si>
  <si>
    <t>54-5м-2020</t>
  </si>
  <si>
    <t>Котлета из курицы</t>
  </si>
  <si>
    <t>54-20к-2020</t>
  </si>
  <si>
    <t>Каша жидкая молочная гречневая</t>
  </si>
  <si>
    <t>54-27з-2020</t>
  </si>
  <si>
    <t>54-21г-2020</t>
  </si>
  <si>
    <t>54-7м-2020</t>
  </si>
  <si>
    <t>54-32хн-2020</t>
  </si>
  <si>
    <t>54-9с-2020</t>
  </si>
  <si>
    <t>54-18м-2020</t>
  </si>
  <si>
    <t>54-13к-2020</t>
  </si>
  <si>
    <t>Каша вязкая молочная пшеничная</t>
  </si>
  <si>
    <t>54-29м-2020</t>
  </si>
  <si>
    <t>54-3соус-2020</t>
  </si>
  <si>
    <t>отклонение завтрак в %</t>
  </si>
  <si>
    <t>отклонение обед в %</t>
  </si>
  <si>
    <t>выше норм СанПиН</t>
  </si>
  <si>
    <t>Тефтели из курицы с рисом</t>
  </si>
  <si>
    <t>Компот из сухофруктов</t>
  </si>
  <si>
    <t>Картофель отварной</t>
  </si>
  <si>
    <t>Плов из отварной курицы</t>
  </si>
  <si>
    <t>Компот из ягоды</t>
  </si>
  <si>
    <t>Шницель из курицы</t>
  </si>
  <si>
    <t>Соус томатный</t>
  </si>
  <si>
    <t>Сок</t>
  </si>
  <si>
    <t>Фрикадельки из курицы</t>
  </si>
  <si>
    <t>Овощи в нарезке (огурец) **</t>
  </si>
  <si>
    <t>Свекольник</t>
  </si>
  <si>
    <t>12-18 лет</t>
  </si>
  <si>
    <t>Рассольник домашний со сметаной</t>
  </si>
  <si>
    <t>Каша гречневая рассыпчатая с маслом сливочным</t>
  </si>
  <si>
    <t>Суп овощной со сметаной</t>
  </si>
  <si>
    <t>Суп крестьянский с крупой перловой, со сметаной</t>
  </si>
  <si>
    <t>Оладьи</t>
  </si>
  <si>
    <t>54-31хн-2020</t>
  </si>
  <si>
    <t>Суп свекольник со сметаной</t>
  </si>
  <si>
    <t>Сок фруктовый</t>
  </si>
  <si>
    <t>Сборник рецептур,Новосибирск,2021г.</t>
  </si>
  <si>
    <t>С/р 1981г №411</t>
  </si>
  <si>
    <t>С/р 1981г №211</t>
  </si>
  <si>
    <t>С/р 1981г №933</t>
  </si>
  <si>
    <t>С/р 1981г №217</t>
  </si>
  <si>
    <t>С/р 1981г №131</t>
  </si>
  <si>
    <t>Примерное десятидневное меню завтраков и обедов для учащихся образовательных учреждений 7-11 лет на 2024 год</t>
  </si>
  <si>
    <t>Примерное десятидневное меню завтраков и обедов для учащихся образовательных учреждений 12 лет и старше на 2024 год</t>
  </si>
  <si>
    <t>Калькулятор : Возмилова А.А.</t>
  </si>
  <si>
    <t>Директор : Селивёрстова О.В.</t>
  </si>
  <si>
    <t>Кисель плодово-ягодный</t>
  </si>
  <si>
    <t>Сборник рецептур Новосибирск,2021г.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</si>
</sst>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##0.00\ _₽"/>
  </numFmts>
  <fonts count="22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Calibri"/>
      <family val="2"/>
    </font>
    <font>
      <b/>
      <sz val="9"/>
      <name val="Times New Roman"/>
      <family val="1"/>
      <charset val="204"/>
    </font>
    <font>
      <b/>
      <sz val="8"/>
      <name val="Calibri"/>
      <family val="2"/>
    </font>
    <font>
      <b/>
      <sz val="8"/>
      <name val="Calibri"/>
      <family val="2"/>
      <charset val="204"/>
    </font>
    <font>
      <sz val="8"/>
      <color rgb="FFFF0000"/>
      <name val="Calibri"/>
      <family val="2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FF0000"/>
      <name val="Calibri"/>
      <family val="2"/>
      <charset val="204"/>
    </font>
    <font>
      <b/>
      <sz val="8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8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40" fontId="6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40" fontId="1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2" fillId="6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5" fillId="7" borderId="1" xfId="0" applyFont="1" applyFill="1" applyBorder="1" applyAlignment="1">
      <alignment wrapText="1"/>
    </xf>
    <xf numFmtId="2" fontId="6" fillId="8" borderId="7" xfId="0" applyNumberFormat="1" applyFont="1" applyFill="1" applyBorder="1" applyAlignment="1">
      <alignment horizontal="center" vertical="center" wrapText="1"/>
    </xf>
    <xf numFmtId="40" fontId="6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center" vertical="center" wrapText="1"/>
    </xf>
    <xf numFmtId="2" fontId="6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164" fontId="6" fillId="8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40" fontId="6" fillId="7" borderId="7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164" fontId="6" fillId="9" borderId="7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4" fontId="6" fillId="7" borderId="7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0" fontId="6" fillId="7" borderId="7" xfId="0" applyNumberFormat="1" applyFont="1" applyFill="1" applyBorder="1" applyAlignment="1">
      <alignment horizontal="center" vertical="center" wrapText="1"/>
    </xf>
    <xf numFmtId="2" fontId="6" fillId="7" borderId="8" xfId="0" applyNumberFormat="1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2" fontId="6" fillId="10" borderId="8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6" fillId="11" borderId="8" xfId="0" applyFont="1" applyFill="1" applyBorder="1" applyAlignment="1">
      <alignment horizontal="center" vertical="center" wrapText="1"/>
    </xf>
    <xf numFmtId="2" fontId="6" fillId="11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7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40" fontId="1" fillId="0" borderId="8" xfId="0" applyNumberFormat="1" applyFont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4"/>
  <sheetViews>
    <sheetView view="pageBreakPreview" zoomScale="145" zoomScaleNormal="100" zoomScaleSheetLayoutView="145" workbookViewId="0">
      <pane ySplit="4" topLeftCell="A5" activePane="bottomLeft" state="frozen"/>
      <selection pane="bottomLeft" activeCell="J14" sqref="J14"/>
    </sheetView>
  </sheetViews>
  <sheetFormatPr defaultColWidth="9.109375" defaultRowHeight="10.199999999999999" x14ac:dyDescent="0.2"/>
  <cols>
    <col min="1" max="1" width="12.109375" style="84" customWidth="1"/>
    <col min="2" max="2" width="30" style="84" customWidth="1"/>
    <col min="3" max="3" width="8.5546875" style="84" customWidth="1"/>
    <col min="4" max="4" width="6" style="84" customWidth="1"/>
    <col min="5" max="5" width="6.109375" style="84" customWidth="1"/>
    <col min="6" max="6" width="6.44140625" style="84" customWidth="1"/>
    <col min="7" max="7" width="9.109375" style="84" customWidth="1"/>
    <col min="8" max="8" width="12" style="52" customWidth="1"/>
    <col min="9" max="181" width="9.109375" style="68"/>
    <col min="182" max="16384" width="9.109375" style="69"/>
  </cols>
  <sheetData>
    <row r="1" spans="1:181" ht="40.5" customHeight="1" x14ac:dyDescent="0.2">
      <c r="A1" s="66" t="s">
        <v>0</v>
      </c>
      <c r="B1" s="170" t="s">
        <v>1</v>
      </c>
      <c r="C1" s="173" t="s">
        <v>2</v>
      </c>
      <c r="D1" s="173" t="s">
        <v>3</v>
      </c>
      <c r="E1" s="173"/>
      <c r="F1" s="173"/>
      <c r="G1" s="66" t="s">
        <v>4</v>
      </c>
      <c r="H1" s="66" t="s">
        <v>5</v>
      </c>
      <c r="I1" s="67"/>
    </row>
    <row r="2" spans="1:181" ht="13.5" customHeight="1" x14ac:dyDescent="0.2">
      <c r="A2" s="170" t="s">
        <v>6</v>
      </c>
      <c r="B2" s="172"/>
      <c r="C2" s="173"/>
      <c r="D2" s="173"/>
      <c r="E2" s="173"/>
      <c r="F2" s="173"/>
      <c r="G2" s="170" t="s">
        <v>7</v>
      </c>
      <c r="H2" s="170" t="s">
        <v>8</v>
      </c>
      <c r="I2" s="67"/>
    </row>
    <row r="3" spans="1:181" ht="20.399999999999999" x14ac:dyDescent="0.2">
      <c r="A3" s="171"/>
      <c r="B3" s="171"/>
      <c r="C3" s="1" t="s">
        <v>9</v>
      </c>
      <c r="D3" s="66" t="s">
        <v>10</v>
      </c>
      <c r="E3" s="66" t="s">
        <v>11</v>
      </c>
      <c r="F3" s="66" t="s">
        <v>12</v>
      </c>
      <c r="G3" s="171"/>
      <c r="H3" s="171"/>
      <c r="I3" s="67"/>
    </row>
    <row r="4" spans="1:181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67"/>
    </row>
    <row r="5" spans="1:181" ht="11.25" customHeight="1" x14ac:dyDescent="0.2">
      <c r="A5" s="177" t="s">
        <v>13</v>
      </c>
      <c r="B5" s="178"/>
      <c r="C5" s="178"/>
      <c r="D5" s="178"/>
      <c r="E5" s="178"/>
      <c r="F5" s="178"/>
      <c r="G5" s="178"/>
      <c r="H5" s="179"/>
    </row>
    <row r="6" spans="1:181" s="70" customFormat="1" ht="11.25" customHeight="1" x14ac:dyDescent="0.2">
      <c r="A6" s="177" t="s">
        <v>14</v>
      </c>
      <c r="B6" s="178"/>
      <c r="C6" s="178"/>
      <c r="D6" s="178"/>
      <c r="E6" s="178"/>
      <c r="F6" s="178"/>
      <c r="G6" s="178"/>
      <c r="H6" s="179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</row>
    <row r="7" spans="1:181" s="68" customFormat="1" ht="11.25" customHeight="1" x14ac:dyDescent="0.25">
      <c r="A7" s="63" t="s">
        <v>42</v>
      </c>
      <c r="B7" s="85" t="s">
        <v>43</v>
      </c>
      <c r="C7" s="6">
        <v>15</v>
      </c>
      <c r="D7" s="4">
        <v>3.5</v>
      </c>
      <c r="E7" s="4">
        <v>4.4000000000000004</v>
      </c>
      <c r="F7" s="4">
        <v>0</v>
      </c>
      <c r="G7" s="4">
        <v>53.7</v>
      </c>
      <c r="H7" s="5">
        <v>13.22</v>
      </c>
    </row>
    <row r="8" spans="1:181" s="68" customFormat="1" ht="11.25" customHeight="1" x14ac:dyDescent="0.25">
      <c r="A8" s="63" t="s">
        <v>44</v>
      </c>
      <c r="B8" s="85" t="s">
        <v>45</v>
      </c>
      <c r="C8" s="6">
        <v>150</v>
      </c>
      <c r="D8" s="16">
        <v>8.6</v>
      </c>
      <c r="E8" s="16">
        <v>11.3</v>
      </c>
      <c r="F8" s="16">
        <v>34.299999999999997</v>
      </c>
      <c r="G8" s="7">
        <v>272.8</v>
      </c>
      <c r="H8" s="118">
        <v>28.2</v>
      </c>
    </row>
    <row r="9" spans="1:181" s="68" customFormat="1" ht="11.25" customHeight="1" x14ac:dyDescent="0.25">
      <c r="A9" s="63" t="s">
        <v>46</v>
      </c>
      <c r="B9" s="85" t="s">
        <v>70</v>
      </c>
      <c r="C9" s="134">
        <v>120</v>
      </c>
      <c r="D9" s="28">
        <v>0.5</v>
      </c>
      <c r="E9" s="28">
        <v>0.5</v>
      </c>
      <c r="F9" s="28">
        <v>11.8</v>
      </c>
      <c r="G9" s="28">
        <v>53.3</v>
      </c>
      <c r="H9" s="28">
        <v>21.23</v>
      </c>
    </row>
    <row r="10" spans="1:181" s="68" customFormat="1" ht="11.25" customHeight="1" x14ac:dyDescent="0.25">
      <c r="A10" s="63" t="s">
        <v>47</v>
      </c>
      <c r="B10" s="85" t="s">
        <v>23</v>
      </c>
      <c r="C10" s="6">
        <v>200</v>
      </c>
      <c r="D10" s="7">
        <v>0.2</v>
      </c>
      <c r="E10" s="7">
        <v>0</v>
      </c>
      <c r="F10" s="7">
        <v>6.4</v>
      </c>
      <c r="G10" s="7">
        <v>26.8</v>
      </c>
      <c r="H10" s="8">
        <v>3.01</v>
      </c>
    </row>
    <row r="11" spans="1:181" s="68" customFormat="1" ht="11.25" customHeight="1" x14ac:dyDescent="0.25">
      <c r="A11" s="63" t="s">
        <v>46</v>
      </c>
      <c r="B11" s="85" t="s">
        <v>48</v>
      </c>
      <c r="C11" s="146">
        <v>30</v>
      </c>
      <c r="D11" s="7">
        <v>3.4</v>
      </c>
      <c r="E11" s="7">
        <v>0.4</v>
      </c>
      <c r="F11" s="7">
        <v>22.1</v>
      </c>
      <c r="G11" s="7">
        <v>105.5</v>
      </c>
      <c r="H11" s="8">
        <v>2.0699999999999998</v>
      </c>
    </row>
    <row r="12" spans="1:181" ht="11.25" customHeight="1" x14ac:dyDescent="0.25">
      <c r="A12" s="63" t="s">
        <v>46</v>
      </c>
      <c r="B12" s="85" t="s">
        <v>28</v>
      </c>
      <c r="C12" s="146">
        <v>15</v>
      </c>
      <c r="D12" s="18">
        <v>2</v>
      </c>
      <c r="E12" s="18">
        <v>0.4</v>
      </c>
      <c r="F12" s="18">
        <v>10</v>
      </c>
      <c r="G12" s="18">
        <v>51.2</v>
      </c>
      <c r="H12" s="8">
        <v>1.04</v>
      </c>
    </row>
    <row r="13" spans="1:181" s="68" customFormat="1" ht="11.25" customHeight="1" x14ac:dyDescent="0.2">
      <c r="A13" s="9"/>
      <c r="B13" s="10" t="s">
        <v>15</v>
      </c>
      <c r="C13" s="11">
        <f>SUM(C7:C12)</f>
        <v>530</v>
      </c>
      <c r="D13" s="11">
        <f t="shared" ref="D13:H13" si="0">SUM(D7:D12)</f>
        <v>18.2</v>
      </c>
      <c r="E13" s="11">
        <f t="shared" si="0"/>
        <v>17</v>
      </c>
      <c r="F13" s="11">
        <f t="shared" si="0"/>
        <v>84.6</v>
      </c>
      <c r="G13" s="11">
        <f t="shared" si="0"/>
        <v>563.30000000000007</v>
      </c>
      <c r="H13" s="11">
        <f t="shared" si="0"/>
        <v>68.77000000000001</v>
      </c>
    </row>
    <row r="14" spans="1:181" s="68" customFormat="1" ht="11.25" customHeight="1" x14ac:dyDescent="0.2">
      <c r="A14" s="180" t="s">
        <v>16</v>
      </c>
      <c r="B14" s="180"/>
      <c r="C14" s="180"/>
      <c r="D14" s="180"/>
      <c r="E14" s="180"/>
      <c r="F14" s="180"/>
      <c r="G14" s="180"/>
      <c r="H14" s="13"/>
    </row>
    <row r="15" spans="1:181" s="68" customFormat="1" ht="11.25" customHeight="1" x14ac:dyDescent="0.25">
      <c r="A15" s="63" t="s">
        <v>49</v>
      </c>
      <c r="B15" s="85" t="s">
        <v>84</v>
      </c>
      <c r="C15" s="55">
        <v>60</v>
      </c>
      <c r="D15" s="14">
        <v>0.7</v>
      </c>
      <c r="E15" s="14">
        <v>0.1</v>
      </c>
      <c r="F15" s="14">
        <v>2.2999999999999998</v>
      </c>
      <c r="G15" s="14">
        <v>12.8</v>
      </c>
      <c r="H15" s="14">
        <v>20.440000000000001</v>
      </c>
      <c r="I15" s="67"/>
    </row>
    <row r="16" spans="1:181" s="68" customFormat="1" ht="15.75" customHeight="1" x14ac:dyDescent="0.25">
      <c r="A16" s="63" t="s">
        <v>50</v>
      </c>
      <c r="B16" s="85" t="s">
        <v>140</v>
      </c>
      <c r="C16" s="24">
        <v>200</v>
      </c>
      <c r="D16" s="14">
        <v>4.5999999999999996</v>
      </c>
      <c r="E16" s="14">
        <v>5.7</v>
      </c>
      <c r="F16" s="14">
        <v>11.6</v>
      </c>
      <c r="G16" s="14">
        <v>116.1</v>
      </c>
      <c r="H16" s="4">
        <v>28.78</v>
      </c>
    </row>
    <row r="17" spans="1:8" s="68" customFormat="1" ht="11.25" customHeight="1" x14ac:dyDescent="0.25">
      <c r="A17" s="63" t="s">
        <v>51</v>
      </c>
      <c r="B17" s="85" t="s">
        <v>57</v>
      </c>
      <c r="C17" s="24">
        <v>150</v>
      </c>
      <c r="D17" s="14">
        <v>4.5</v>
      </c>
      <c r="E17" s="14">
        <v>5.5</v>
      </c>
      <c r="F17" s="14">
        <v>26.5</v>
      </c>
      <c r="G17" s="14">
        <v>173.7</v>
      </c>
      <c r="H17" s="4">
        <v>43</v>
      </c>
    </row>
    <row r="18" spans="1:8" ht="11.25" customHeight="1" x14ac:dyDescent="0.25">
      <c r="A18" s="63" t="s">
        <v>52</v>
      </c>
      <c r="B18" s="85" t="s">
        <v>128</v>
      </c>
      <c r="C18" s="24">
        <v>60</v>
      </c>
      <c r="D18" s="16">
        <v>8.6999999999999993</v>
      </c>
      <c r="E18" s="16">
        <v>8.8000000000000007</v>
      </c>
      <c r="F18" s="16">
        <v>4.9000000000000004</v>
      </c>
      <c r="G18" s="16">
        <v>133.1</v>
      </c>
      <c r="H18" s="4">
        <v>44.91</v>
      </c>
    </row>
    <row r="19" spans="1:8" ht="11.25" customHeight="1" x14ac:dyDescent="0.25">
      <c r="A19" s="63" t="s">
        <v>53</v>
      </c>
      <c r="B19" s="85" t="s">
        <v>129</v>
      </c>
      <c r="C19" s="6">
        <v>200</v>
      </c>
      <c r="D19" s="18">
        <v>0.5</v>
      </c>
      <c r="E19" s="18">
        <v>0.2</v>
      </c>
      <c r="F19" s="18">
        <v>19.399999999999999</v>
      </c>
      <c r="G19" s="18">
        <v>81.3</v>
      </c>
      <c r="H19" s="8">
        <v>11.11</v>
      </c>
    </row>
    <row r="20" spans="1:8" ht="11.25" customHeight="1" x14ac:dyDescent="0.25">
      <c r="A20" s="63" t="s">
        <v>46</v>
      </c>
      <c r="B20" s="85" t="s">
        <v>48</v>
      </c>
      <c r="C20" s="6">
        <v>50</v>
      </c>
      <c r="D20" s="18">
        <v>4.5999999999999996</v>
      </c>
      <c r="E20" s="18">
        <v>0.5</v>
      </c>
      <c r="F20" s="18">
        <v>29.5</v>
      </c>
      <c r="G20" s="18">
        <v>140.6</v>
      </c>
      <c r="H20" s="8">
        <v>3.45</v>
      </c>
    </row>
    <row r="21" spans="1:8" ht="11.25" customHeight="1" x14ac:dyDescent="0.25">
      <c r="A21" s="63" t="s">
        <v>46</v>
      </c>
      <c r="B21" s="85" t="s">
        <v>28</v>
      </c>
      <c r="C21" s="6">
        <v>20</v>
      </c>
      <c r="D21" s="18">
        <v>2</v>
      </c>
      <c r="E21" s="18">
        <v>0.4</v>
      </c>
      <c r="F21" s="18">
        <v>10</v>
      </c>
      <c r="G21" s="18">
        <v>51.2</v>
      </c>
      <c r="H21" s="8">
        <v>1.38</v>
      </c>
    </row>
    <row r="22" spans="1:8" ht="11.25" customHeight="1" x14ac:dyDescent="0.2">
      <c r="A22" s="9"/>
      <c r="B22" s="10" t="s">
        <v>17</v>
      </c>
      <c r="C22" s="11">
        <f>SUM(C15:C21)</f>
        <v>740</v>
      </c>
      <c r="D22" s="12">
        <f t="shared" ref="D22:E22" si="1">SUM(D15:D21)</f>
        <v>25.6</v>
      </c>
      <c r="E22" s="12">
        <f t="shared" si="1"/>
        <v>21.2</v>
      </c>
      <c r="F22" s="12">
        <f>SUM(F15:F21)</f>
        <v>104.19999999999999</v>
      </c>
      <c r="G22" s="12">
        <f>SUM(G15:G21)</f>
        <v>708.80000000000007</v>
      </c>
      <c r="H22" s="12">
        <f>SUM(H15:H21)</f>
        <v>153.07</v>
      </c>
    </row>
    <row r="23" spans="1:8" ht="11.25" customHeight="1" x14ac:dyDescent="0.2">
      <c r="A23" s="9"/>
      <c r="B23" s="20" t="s">
        <v>18</v>
      </c>
      <c r="C23" s="11">
        <f>C13+C22</f>
        <v>1270</v>
      </c>
      <c r="D23" s="12">
        <f>D22+D13</f>
        <v>43.8</v>
      </c>
      <c r="E23" s="12">
        <f>E22+E13</f>
        <v>38.200000000000003</v>
      </c>
      <c r="F23" s="12">
        <f>F22+F13</f>
        <v>188.79999999999998</v>
      </c>
      <c r="G23" s="12">
        <f>G22+G13</f>
        <v>1272.1000000000001</v>
      </c>
      <c r="H23" s="12">
        <f>H22+H13</f>
        <v>221.84</v>
      </c>
    </row>
    <row r="24" spans="1:8" ht="11.25" customHeight="1" x14ac:dyDescent="0.2">
      <c r="A24" s="177" t="s">
        <v>19</v>
      </c>
      <c r="B24" s="178"/>
      <c r="C24" s="178"/>
      <c r="D24" s="178"/>
      <c r="E24" s="178"/>
      <c r="F24" s="178"/>
      <c r="G24" s="178"/>
      <c r="H24" s="179"/>
    </row>
    <row r="25" spans="1:8" ht="11.25" customHeight="1" x14ac:dyDescent="0.2">
      <c r="A25" s="177" t="s">
        <v>14</v>
      </c>
      <c r="B25" s="178"/>
      <c r="C25" s="178"/>
      <c r="D25" s="178"/>
      <c r="E25" s="178"/>
      <c r="F25" s="178"/>
      <c r="G25" s="178"/>
      <c r="H25" s="179"/>
    </row>
    <row r="26" spans="1:8" ht="11.25" customHeight="1" x14ac:dyDescent="0.25">
      <c r="A26" s="63" t="s">
        <v>54</v>
      </c>
      <c r="B26" s="85" t="s">
        <v>55</v>
      </c>
      <c r="C26" s="15">
        <v>60</v>
      </c>
      <c r="D26" s="21">
        <v>0.9</v>
      </c>
      <c r="E26" s="21">
        <v>0.1</v>
      </c>
      <c r="F26" s="21">
        <v>5.2</v>
      </c>
      <c r="G26" s="21">
        <v>25.2</v>
      </c>
      <c r="H26" s="4">
        <v>13.94</v>
      </c>
    </row>
    <row r="27" spans="1:8" ht="14.25" customHeight="1" x14ac:dyDescent="0.25">
      <c r="A27" s="63" t="s">
        <v>56</v>
      </c>
      <c r="B27" s="85" t="s">
        <v>94</v>
      </c>
      <c r="C27" s="3">
        <v>150</v>
      </c>
      <c r="D27" s="14">
        <v>3.1</v>
      </c>
      <c r="E27" s="14">
        <v>5.3</v>
      </c>
      <c r="F27" s="14">
        <v>19.8</v>
      </c>
      <c r="G27" s="14">
        <v>139.4</v>
      </c>
      <c r="H27" s="19">
        <v>20.47</v>
      </c>
    </row>
    <row r="28" spans="1:8" ht="11.25" customHeight="1" x14ac:dyDescent="0.25">
      <c r="A28" s="133" t="s">
        <v>58</v>
      </c>
      <c r="B28" s="85" t="s">
        <v>59</v>
      </c>
      <c r="C28" s="136">
        <v>100</v>
      </c>
      <c r="D28" s="28">
        <v>14.1</v>
      </c>
      <c r="E28" s="28">
        <v>5.8</v>
      </c>
      <c r="F28" s="28">
        <v>4.4000000000000004</v>
      </c>
      <c r="G28" s="28">
        <v>126.4</v>
      </c>
      <c r="H28" s="4">
        <v>70.290000000000006</v>
      </c>
    </row>
    <row r="29" spans="1:8" ht="11.25" customHeight="1" x14ac:dyDescent="0.25">
      <c r="A29" s="63" t="s">
        <v>47</v>
      </c>
      <c r="B29" s="85" t="s">
        <v>23</v>
      </c>
      <c r="C29" s="22">
        <v>200</v>
      </c>
      <c r="D29" s="120">
        <v>0.2</v>
      </c>
      <c r="E29" s="120">
        <v>0</v>
      </c>
      <c r="F29" s="120">
        <v>6.4</v>
      </c>
      <c r="G29" s="120">
        <v>26.8</v>
      </c>
      <c r="H29" s="4">
        <v>3.01</v>
      </c>
    </row>
    <row r="30" spans="1:8" ht="11.25" customHeight="1" x14ac:dyDescent="0.25">
      <c r="A30" s="56" t="s">
        <v>46</v>
      </c>
      <c r="B30" s="85" t="s">
        <v>48</v>
      </c>
      <c r="C30" s="22">
        <v>30</v>
      </c>
      <c r="D30" s="21">
        <v>1.9</v>
      </c>
      <c r="E30" s="21">
        <v>0.2</v>
      </c>
      <c r="F30" s="21">
        <v>12.3</v>
      </c>
      <c r="G30" s="21">
        <v>58.6</v>
      </c>
      <c r="H30" s="8">
        <v>2.0699999999999998</v>
      </c>
    </row>
    <row r="31" spans="1:8" ht="11.25" customHeight="1" x14ac:dyDescent="0.25">
      <c r="A31" s="56" t="s">
        <v>46</v>
      </c>
      <c r="B31" s="85" t="s">
        <v>28</v>
      </c>
      <c r="C31" s="3">
        <v>20</v>
      </c>
      <c r="D31" s="17">
        <v>1</v>
      </c>
      <c r="E31" s="18">
        <v>0.2</v>
      </c>
      <c r="F31" s="18">
        <v>5</v>
      </c>
      <c r="G31" s="18">
        <v>25.6</v>
      </c>
      <c r="H31" s="8">
        <v>1.38</v>
      </c>
    </row>
    <row r="32" spans="1:8" ht="11.25" customHeight="1" x14ac:dyDescent="0.2">
      <c r="A32" s="9"/>
      <c r="B32" s="10" t="s">
        <v>15</v>
      </c>
      <c r="C32" s="11">
        <f>SUM(C26:C31)</f>
        <v>560</v>
      </c>
      <c r="D32" s="11">
        <f t="shared" ref="D32:G32" si="2">SUM(D26:D31)</f>
        <v>21.2</v>
      </c>
      <c r="E32" s="11">
        <f t="shared" si="2"/>
        <v>11.599999999999998</v>
      </c>
      <c r="F32" s="11">
        <f t="shared" si="2"/>
        <v>53.099999999999994</v>
      </c>
      <c r="G32" s="11">
        <f t="shared" si="2"/>
        <v>402.00000000000006</v>
      </c>
      <c r="H32" s="62">
        <f>SUM(H26:H31)</f>
        <v>111.16</v>
      </c>
    </row>
    <row r="33" spans="1:9" ht="11.25" customHeight="1" x14ac:dyDescent="0.2">
      <c r="A33" s="180" t="s">
        <v>20</v>
      </c>
      <c r="B33" s="180"/>
      <c r="C33" s="180"/>
      <c r="D33" s="180"/>
      <c r="E33" s="180"/>
      <c r="F33" s="180"/>
      <c r="G33" s="180"/>
      <c r="H33" s="13"/>
    </row>
    <row r="34" spans="1:9" ht="11.25" customHeight="1" x14ac:dyDescent="0.25">
      <c r="A34" s="63" t="s">
        <v>61</v>
      </c>
      <c r="B34" s="85" t="s">
        <v>62</v>
      </c>
      <c r="C34" s="55">
        <v>60</v>
      </c>
      <c r="D34" s="14">
        <v>0.5</v>
      </c>
      <c r="E34" s="14">
        <v>6.1</v>
      </c>
      <c r="F34" s="14">
        <v>4.3</v>
      </c>
      <c r="G34" s="14">
        <v>74.3</v>
      </c>
      <c r="H34" s="14">
        <v>12.75</v>
      </c>
      <c r="I34" s="67"/>
    </row>
    <row r="35" spans="1:9" ht="24" customHeight="1" x14ac:dyDescent="0.25">
      <c r="A35" s="63" t="s">
        <v>63</v>
      </c>
      <c r="B35" s="85" t="s">
        <v>64</v>
      </c>
      <c r="C35" s="6">
        <v>200</v>
      </c>
      <c r="D35" s="14">
        <v>4.7</v>
      </c>
      <c r="E35" s="14">
        <v>5.7</v>
      </c>
      <c r="F35" s="14">
        <v>10.1</v>
      </c>
      <c r="G35" s="14">
        <v>110.4</v>
      </c>
      <c r="H35" s="14">
        <v>27.74</v>
      </c>
    </row>
    <row r="36" spans="1:9" ht="12.75" customHeight="1" x14ac:dyDescent="0.25">
      <c r="A36" s="63" t="s">
        <v>65</v>
      </c>
      <c r="B36" s="85" t="s">
        <v>26</v>
      </c>
      <c r="C36" s="24">
        <v>150</v>
      </c>
      <c r="D36" s="25">
        <v>3.6</v>
      </c>
      <c r="E36" s="25">
        <v>4.8</v>
      </c>
      <c r="F36" s="25">
        <v>36.4</v>
      </c>
      <c r="G36" s="25">
        <v>203.4</v>
      </c>
      <c r="H36" s="26">
        <v>24.48</v>
      </c>
    </row>
    <row r="37" spans="1:9" ht="11.25" customHeight="1" x14ac:dyDescent="0.25">
      <c r="A37" s="63" t="s">
        <v>66</v>
      </c>
      <c r="B37" s="85" t="s">
        <v>67</v>
      </c>
      <c r="C37" s="24">
        <v>90</v>
      </c>
      <c r="D37" s="16">
        <v>12.8</v>
      </c>
      <c r="E37" s="16">
        <v>4.0999999999999996</v>
      </c>
      <c r="F37" s="16">
        <v>6.1</v>
      </c>
      <c r="G37" s="16">
        <v>112.3</v>
      </c>
      <c r="H37" s="4">
        <v>57.48</v>
      </c>
    </row>
    <row r="38" spans="1:9" ht="11.25" customHeight="1" x14ac:dyDescent="0.25">
      <c r="A38" s="63" t="s">
        <v>47</v>
      </c>
      <c r="B38" s="85" t="s">
        <v>23</v>
      </c>
      <c r="C38" s="24">
        <v>200</v>
      </c>
      <c r="D38" s="120">
        <v>0.2</v>
      </c>
      <c r="E38" s="120">
        <v>0</v>
      </c>
      <c r="F38" s="120">
        <v>6.4</v>
      </c>
      <c r="G38" s="120">
        <v>26.8</v>
      </c>
      <c r="H38" s="4">
        <v>3.01</v>
      </c>
    </row>
    <row r="39" spans="1:9" ht="11.25" customHeight="1" x14ac:dyDescent="0.25">
      <c r="A39" s="63" t="s">
        <v>46</v>
      </c>
      <c r="B39" s="85" t="s">
        <v>48</v>
      </c>
      <c r="C39" s="24">
        <v>40</v>
      </c>
      <c r="D39" s="16">
        <v>4.5999999999999996</v>
      </c>
      <c r="E39" s="16">
        <v>0.5</v>
      </c>
      <c r="F39" s="16">
        <v>29.5</v>
      </c>
      <c r="G39" s="16">
        <v>140.6</v>
      </c>
      <c r="H39" s="4">
        <v>2.76</v>
      </c>
    </row>
    <row r="40" spans="1:9" ht="11.25" customHeight="1" x14ac:dyDescent="0.2">
      <c r="A40" s="56" t="s">
        <v>46</v>
      </c>
      <c r="B40" s="130" t="s">
        <v>28</v>
      </c>
      <c r="C40" s="6">
        <v>30</v>
      </c>
      <c r="D40" s="17">
        <v>2</v>
      </c>
      <c r="E40" s="18">
        <v>0.4</v>
      </c>
      <c r="F40" s="18">
        <v>10</v>
      </c>
      <c r="G40" s="18">
        <v>51.2</v>
      </c>
      <c r="H40" s="19">
        <v>2.0699999999999998</v>
      </c>
    </row>
    <row r="41" spans="1:9" ht="11.25" customHeight="1" x14ac:dyDescent="0.2">
      <c r="A41" s="9"/>
      <c r="B41" s="10" t="s">
        <v>17</v>
      </c>
      <c r="C41" s="11">
        <f>SUM(C34:C40)</f>
        <v>770</v>
      </c>
      <c r="D41" s="12">
        <f t="shared" ref="D41:G41" si="3">SUM(D34:D40)</f>
        <v>28.4</v>
      </c>
      <c r="E41" s="12">
        <f t="shared" si="3"/>
        <v>21.6</v>
      </c>
      <c r="F41" s="62">
        <f t="shared" si="3"/>
        <v>102.8</v>
      </c>
      <c r="G41" s="12">
        <f t="shared" si="3"/>
        <v>719.00000000000011</v>
      </c>
      <c r="H41" s="12">
        <f>SUM(H34:H40)</f>
        <v>130.29</v>
      </c>
    </row>
    <row r="42" spans="1:9" ht="11.25" customHeight="1" x14ac:dyDescent="0.2">
      <c r="A42" s="9"/>
      <c r="B42" s="20" t="s">
        <v>18</v>
      </c>
      <c r="C42" s="11">
        <f>C41+C32</f>
        <v>1330</v>
      </c>
      <c r="D42" s="11">
        <f>D32+D41</f>
        <v>49.599999999999994</v>
      </c>
      <c r="E42" s="11">
        <f>E32+E41</f>
        <v>33.200000000000003</v>
      </c>
      <c r="F42" s="11">
        <f>F32+F41</f>
        <v>155.89999999999998</v>
      </c>
      <c r="G42" s="11">
        <f>G32+G41</f>
        <v>1121.0000000000002</v>
      </c>
      <c r="H42" s="12">
        <f>H41+H32</f>
        <v>241.45</v>
      </c>
    </row>
    <row r="43" spans="1:9" ht="11.25" customHeight="1" x14ac:dyDescent="0.2">
      <c r="A43" s="181" t="s">
        <v>21</v>
      </c>
      <c r="B43" s="182"/>
      <c r="C43" s="182"/>
      <c r="D43" s="182"/>
      <c r="E43" s="182"/>
      <c r="F43" s="182"/>
      <c r="G43" s="182"/>
      <c r="H43" s="183"/>
      <c r="I43" s="67"/>
    </row>
    <row r="44" spans="1:9" ht="11.25" customHeight="1" x14ac:dyDescent="0.2">
      <c r="A44" s="177" t="s">
        <v>14</v>
      </c>
      <c r="B44" s="178"/>
      <c r="C44" s="178"/>
      <c r="D44" s="178"/>
      <c r="E44" s="178"/>
      <c r="F44" s="178"/>
      <c r="G44" s="178"/>
      <c r="H44" s="179"/>
    </row>
    <row r="45" spans="1:9" ht="11.25" customHeight="1" x14ac:dyDescent="0.25">
      <c r="A45" s="63" t="s">
        <v>68</v>
      </c>
      <c r="B45" s="85" t="s">
        <v>69</v>
      </c>
      <c r="C45" s="24">
        <v>150</v>
      </c>
      <c r="D45" s="4">
        <v>12.7</v>
      </c>
      <c r="E45" s="4">
        <v>18</v>
      </c>
      <c r="F45" s="4">
        <v>3.2</v>
      </c>
      <c r="G45" s="4">
        <v>225.4</v>
      </c>
      <c r="H45" s="4">
        <v>75.61</v>
      </c>
    </row>
    <row r="46" spans="1:9" ht="11.25" customHeight="1" x14ac:dyDescent="0.25">
      <c r="A46" s="63" t="s">
        <v>46</v>
      </c>
      <c r="B46" s="85" t="s">
        <v>70</v>
      </c>
      <c r="C46" s="134">
        <v>120</v>
      </c>
      <c r="D46" s="28">
        <v>0.5</v>
      </c>
      <c r="E46" s="28">
        <v>0.5</v>
      </c>
      <c r="F46" s="28">
        <v>11.8</v>
      </c>
      <c r="G46" s="28">
        <v>53.3</v>
      </c>
      <c r="H46" s="28">
        <v>21.23</v>
      </c>
    </row>
    <row r="47" spans="1:9" ht="11.25" customHeight="1" x14ac:dyDescent="0.25">
      <c r="A47" s="63" t="s">
        <v>71</v>
      </c>
      <c r="B47" s="85" t="s">
        <v>108</v>
      </c>
      <c r="C47" s="27">
        <v>200</v>
      </c>
      <c r="D47" s="28">
        <v>1.6</v>
      </c>
      <c r="E47" s="28">
        <v>1.1000000000000001</v>
      </c>
      <c r="F47" s="28">
        <v>8.6</v>
      </c>
      <c r="G47" s="28">
        <v>50.9</v>
      </c>
      <c r="H47" s="28">
        <v>4.78</v>
      </c>
    </row>
    <row r="48" spans="1:9" ht="11.25" customHeight="1" x14ac:dyDescent="0.2">
      <c r="A48" s="58" t="s">
        <v>46</v>
      </c>
      <c r="B48" s="130" t="s">
        <v>28</v>
      </c>
      <c r="C48" s="65">
        <v>15</v>
      </c>
      <c r="D48" s="28">
        <v>1.7</v>
      </c>
      <c r="E48" s="28">
        <v>0.3</v>
      </c>
      <c r="F48" s="28">
        <v>8.4</v>
      </c>
      <c r="G48" s="28">
        <v>42.7</v>
      </c>
      <c r="H48" s="8">
        <v>1.04</v>
      </c>
    </row>
    <row r="49" spans="1:181" ht="11.25" customHeight="1" x14ac:dyDescent="0.25">
      <c r="A49" s="58" t="s">
        <v>46</v>
      </c>
      <c r="B49" s="85" t="s">
        <v>48</v>
      </c>
      <c r="C49" s="6">
        <v>30</v>
      </c>
      <c r="D49" s="17">
        <v>3.4</v>
      </c>
      <c r="E49" s="18">
        <v>0.4</v>
      </c>
      <c r="F49" s="18">
        <v>22.1</v>
      </c>
      <c r="G49" s="18">
        <v>105.5</v>
      </c>
      <c r="H49" s="8">
        <v>2.0699999999999998</v>
      </c>
    </row>
    <row r="50" spans="1:181" ht="11.25" customHeight="1" x14ac:dyDescent="0.2">
      <c r="A50" s="29"/>
      <c r="B50" s="30" t="s">
        <v>15</v>
      </c>
      <c r="C50" s="31">
        <f>SUM(C45:C49)</f>
        <v>515</v>
      </c>
      <c r="D50" s="31">
        <f t="shared" ref="D50:G50" si="4">SUM(D45:D49)</f>
        <v>19.899999999999999</v>
      </c>
      <c r="E50" s="31">
        <f t="shared" si="4"/>
        <v>20.3</v>
      </c>
      <c r="F50" s="31">
        <f t="shared" si="4"/>
        <v>54.1</v>
      </c>
      <c r="G50" s="31">
        <f t="shared" si="4"/>
        <v>477.79999999999995</v>
      </c>
      <c r="H50" s="62">
        <f>SUM(H45:H49)</f>
        <v>104.73</v>
      </c>
    </row>
    <row r="51" spans="1:181" ht="11.25" customHeight="1" x14ac:dyDescent="0.2">
      <c r="A51" s="184" t="s">
        <v>16</v>
      </c>
      <c r="B51" s="184"/>
      <c r="C51" s="184"/>
      <c r="D51" s="184"/>
      <c r="E51" s="184"/>
      <c r="F51" s="184"/>
      <c r="G51" s="184"/>
      <c r="H51" s="32"/>
    </row>
    <row r="52" spans="1:181" ht="11.25" customHeight="1" x14ac:dyDescent="0.25">
      <c r="A52" s="63" t="s">
        <v>72</v>
      </c>
      <c r="B52" s="85" t="s">
        <v>137</v>
      </c>
      <c r="C52" s="55">
        <v>60</v>
      </c>
      <c r="D52" s="14">
        <v>0.8</v>
      </c>
      <c r="E52" s="14">
        <v>0.1</v>
      </c>
      <c r="F52" s="14">
        <v>2.9</v>
      </c>
      <c r="G52" s="14">
        <v>15.4</v>
      </c>
      <c r="H52" s="4">
        <v>19.55</v>
      </c>
      <c r="I52" s="67"/>
    </row>
    <row r="53" spans="1:181" ht="25.5" customHeight="1" x14ac:dyDescent="0.25">
      <c r="A53" s="63" t="s">
        <v>73</v>
      </c>
      <c r="B53" s="85" t="s">
        <v>74</v>
      </c>
      <c r="C53" s="24">
        <v>200</v>
      </c>
      <c r="D53" s="4">
        <v>5.2</v>
      </c>
      <c r="E53" s="4">
        <v>2.8</v>
      </c>
      <c r="F53" s="4">
        <v>18.5</v>
      </c>
      <c r="G53" s="4">
        <v>119.6</v>
      </c>
      <c r="H53" s="26">
        <v>20.100000000000001</v>
      </c>
    </row>
    <row r="54" spans="1:181" ht="22.5" customHeight="1" x14ac:dyDescent="0.25">
      <c r="A54" s="63" t="s">
        <v>75</v>
      </c>
      <c r="B54" s="85" t="s">
        <v>141</v>
      </c>
      <c r="C54" s="24">
        <v>150</v>
      </c>
      <c r="D54" s="4">
        <v>4.4000000000000004</v>
      </c>
      <c r="E54" s="4">
        <v>5.3</v>
      </c>
      <c r="F54" s="4">
        <v>30.5</v>
      </c>
      <c r="G54" s="4">
        <v>187.1</v>
      </c>
      <c r="H54" s="26">
        <v>31</v>
      </c>
    </row>
    <row r="55" spans="1:181" ht="11.25" customHeight="1" x14ac:dyDescent="0.25">
      <c r="A55" s="63" t="s">
        <v>76</v>
      </c>
      <c r="B55" s="85" t="s">
        <v>77</v>
      </c>
      <c r="C55" s="6">
        <v>80</v>
      </c>
      <c r="D55" s="19">
        <v>13.9</v>
      </c>
      <c r="E55" s="19">
        <v>9.1</v>
      </c>
      <c r="F55" s="19">
        <v>12.5</v>
      </c>
      <c r="G55" s="19">
        <v>187.5</v>
      </c>
      <c r="H55" s="33">
        <v>77.09</v>
      </c>
    </row>
    <row r="56" spans="1:181" ht="11.25" customHeight="1" x14ac:dyDescent="0.25">
      <c r="A56" s="63" t="s">
        <v>47</v>
      </c>
      <c r="B56" s="85" t="s">
        <v>23</v>
      </c>
      <c r="C56" s="24">
        <v>200</v>
      </c>
      <c r="D56" s="120">
        <v>0.2</v>
      </c>
      <c r="E56" s="120">
        <v>0</v>
      </c>
      <c r="F56" s="120">
        <v>6.4</v>
      </c>
      <c r="G56" s="120">
        <v>26.8</v>
      </c>
      <c r="H56" s="4">
        <v>3.01</v>
      </c>
    </row>
    <row r="57" spans="1:181" ht="11.25" customHeight="1" x14ac:dyDescent="0.25">
      <c r="A57" s="63" t="s">
        <v>46</v>
      </c>
      <c r="B57" s="85" t="s">
        <v>48</v>
      </c>
      <c r="C57" s="27">
        <v>40</v>
      </c>
      <c r="D57" s="53">
        <v>4.5999999999999996</v>
      </c>
      <c r="E57" s="53">
        <v>0.5</v>
      </c>
      <c r="F57" s="53">
        <v>29.5</v>
      </c>
      <c r="G57" s="53">
        <v>140.6</v>
      </c>
      <c r="H57" s="4">
        <v>2.76</v>
      </c>
    </row>
    <row r="58" spans="1:181" ht="11.25" customHeight="1" x14ac:dyDescent="0.2">
      <c r="A58" s="56" t="s">
        <v>46</v>
      </c>
      <c r="B58" s="130" t="s">
        <v>28</v>
      </c>
      <c r="C58" s="34">
        <v>30</v>
      </c>
      <c r="D58" s="35">
        <v>2</v>
      </c>
      <c r="E58" s="35">
        <v>0.4</v>
      </c>
      <c r="F58" s="35">
        <v>10</v>
      </c>
      <c r="G58" s="35">
        <v>51.2</v>
      </c>
      <c r="H58" s="19">
        <v>2.0699999999999998</v>
      </c>
    </row>
    <row r="59" spans="1:181" s="68" customFormat="1" ht="11.25" customHeight="1" x14ac:dyDescent="0.2">
      <c r="A59" s="36"/>
      <c r="B59" s="30" t="s">
        <v>17</v>
      </c>
      <c r="C59" s="31">
        <f>SUM(C52:C58)</f>
        <v>760</v>
      </c>
      <c r="D59" s="31">
        <f t="shared" ref="D59:G59" si="5">SUM(D52:D58)</f>
        <v>31.1</v>
      </c>
      <c r="E59" s="31">
        <f t="shared" si="5"/>
        <v>18.199999999999996</v>
      </c>
      <c r="F59" s="31">
        <f t="shared" si="5"/>
        <v>110.30000000000001</v>
      </c>
      <c r="G59" s="31">
        <f t="shared" si="5"/>
        <v>728.2</v>
      </c>
      <c r="H59" s="62">
        <f>SUM(H52:H58)</f>
        <v>155.57999999999998</v>
      </c>
    </row>
    <row r="60" spans="1:181" s="68" customFormat="1" ht="11.25" customHeight="1" x14ac:dyDescent="0.2">
      <c r="A60" s="36"/>
      <c r="B60" s="30" t="s">
        <v>18</v>
      </c>
      <c r="C60" s="31">
        <f>C59+C50</f>
        <v>1275</v>
      </c>
      <c r="D60" s="31">
        <f t="shared" ref="D60:G60" si="6">D59+D50</f>
        <v>51</v>
      </c>
      <c r="E60" s="31">
        <f t="shared" si="6"/>
        <v>38.5</v>
      </c>
      <c r="F60" s="31">
        <f t="shared" si="6"/>
        <v>164.4</v>
      </c>
      <c r="G60" s="31">
        <f t="shared" si="6"/>
        <v>1206</v>
      </c>
      <c r="H60" s="62">
        <f>H59+H50</f>
        <v>260.31</v>
      </c>
    </row>
    <row r="61" spans="1:181" ht="11.25" customHeight="1" x14ac:dyDescent="0.2">
      <c r="A61" s="174" t="s">
        <v>22</v>
      </c>
      <c r="B61" s="175"/>
      <c r="C61" s="175"/>
      <c r="D61" s="175"/>
      <c r="E61" s="175"/>
      <c r="F61" s="175"/>
      <c r="G61" s="175"/>
      <c r="H61" s="176"/>
    </row>
    <row r="62" spans="1:181" s="72" customFormat="1" ht="11.25" customHeight="1" x14ac:dyDescent="0.2">
      <c r="A62" s="174" t="s">
        <v>14</v>
      </c>
      <c r="B62" s="175"/>
      <c r="C62" s="175"/>
      <c r="D62" s="175"/>
      <c r="E62" s="175"/>
      <c r="F62" s="175"/>
      <c r="G62" s="175"/>
      <c r="H62" s="176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</row>
    <row r="63" spans="1:181" s="71" customFormat="1" ht="15" customHeight="1" x14ac:dyDescent="0.25">
      <c r="A63" s="63" t="s">
        <v>79</v>
      </c>
      <c r="B63" s="85" t="s">
        <v>80</v>
      </c>
      <c r="C63" s="24">
        <v>100</v>
      </c>
      <c r="D63" s="4">
        <v>3.6</v>
      </c>
      <c r="E63" s="4">
        <v>4.7</v>
      </c>
      <c r="F63" s="4">
        <v>17</v>
      </c>
      <c r="G63" s="4">
        <v>124.5</v>
      </c>
      <c r="H63" s="125">
        <v>17.61</v>
      </c>
    </row>
    <row r="64" spans="1:181" s="71" customFormat="1" ht="12.75" customHeight="1" x14ac:dyDescent="0.25">
      <c r="A64" s="133" t="s">
        <v>81</v>
      </c>
      <c r="B64" s="85" t="s">
        <v>82</v>
      </c>
      <c r="C64" s="24">
        <v>75</v>
      </c>
      <c r="D64" s="26">
        <v>14.8</v>
      </c>
      <c r="E64" s="26">
        <v>5.3</v>
      </c>
      <c r="F64" s="26">
        <v>10.8</v>
      </c>
      <c r="G64" s="26">
        <v>150.6</v>
      </c>
      <c r="H64" s="26">
        <v>79.53</v>
      </c>
    </row>
    <row r="65" spans="1:9" s="71" customFormat="1" ht="15" customHeight="1" x14ac:dyDescent="0.25">
      <c r="A65" s="63" t="s">
        <v>46</v>
      </c>
      <c r="B65" s="85" t="s">
        <v>83</v>
      </c>
      <c r="C65" s="24">
        <v>10</v>
      </c>
      <c r="D65" s="26">
        <v>0.1</v>
      </c>
      <c r="E65" s="26">
        <v>0</v>
      </c>
      <c r="F65" s="26">
        <v>7.2</v>
      </c>
      <c r="G65" s="26">
        <v>29</v>
      </c>
      <c r="H65" s="26">
        <v>4.13</v>
      </c>
    </row>
    <row r="66" spans="1:9" s="71" customFormat="1" ht="15" customHeight="1" x14ac:dyDescent="0.25">
      <c r="A66" s="63" t="s">
        <v>46</v>
      </c>
      <c r="B66" s="85" t="s">
        <v>70</v>
      </c>
      <c r="C66" s="134">
        <v>120</v>
      </c>
      <c r="D66" s="28">
        <v>0.5</v>
      </c>
      <c r="E66" s="28">
        <v>0.5</v>
      </c>
      <c r="F66" s="28">
        <v>11.8</v>
      </c>
      <c r="G66" s="28">
        <v>53.3</v>
      </c>
      <c r="H66" s="28">
        <v>21.23</v>
      </c>
    </row>
    <row r="67" spans="1:9" s="71" customFormat="1" ht="12.75" customHeight="1" x14ac:dyDescent="0.25">
      <c r="A67" s="63" t="s">
        <v>47</v>
      </c>
      <c r="B67" s="85" t="s">
        <v>23</v>
      </c>
      <c r="C67" s="24">
        <v>200</v>
      </c>
      <c r="D67" s="26">
        <v>0.2</v>
      </c>
      <c r="E67" s="26">
        <v>0</v>
      </c>
      <c r="F67" s="26">
        <v>6.4</v>
      </c>
      <c r="G67" s="26">
        <v>26.8</v>
      </c>
      <c r="H67" s="26">
        <v>3.01</v>
      </c>
    </row>
    <row r="68" spans="1:9" s="68" customFormat="1" ht="11.25" customHeight="1" x14ac:dyDescent="0.25">
      <c r="A68" s="56" t="s">
        <v>46</v>
      </c>
      <c r="B68" s="85" t="s">
        <v>48</v>
      </c>
      <c r="C68" s="121">
        <v>30</v>
      </c>
      <c r="D68" s="18">
        <v>3.4</v>
      </c>
      <c r="E68" s="18">
        <v>0.4</v>
      </c>
      <c r="F68" s="18">
        <v>22.1</v>
      </c>
      <c r="G68" s="18">
        <v>105.5</v>
      </c>
      <c r="H68" s="8">
        <v>2.0699999999999998</v>
      </c>
    </row>
    <row r="69" spans="1:9" ht="11.25" customHeight="1" x14ac:dyDescent="0.2">
      <c r="A69" s="58" t="s">
        <v>46</v>
      </c>
      <c r="B69" s="130" t="s">
        <v>28</v>
      </c>
      <c r="C69" s="24">
        <v>15</v>
      </c>
      <c r="D69" s="17">
        <v>2.2999999999999998</v>
      </c>
      <c r="E69" s="18">
        <v>0.4</v>
      </c>
      <c r="F69" s="18">
        <v>11.7</v>
      </c>
      <c r="G69" s="18">
        <v>59.8</v>
      </c>
      <c r="H69" s="8">
        <v>1.04</v>
      </c>
    </row>
    <row r="70" spans="1:9" s="68" customFormat="1" ht="11.25" customHeight="1" x14ac:dyDescent="0.2">
      <c r="A70" s="9"/>
      <c r="B70" s="10" t="s">
        <v>15</v>
      </c>
      <c r="C70" s="11">
        <f>SUM(C63:C69)</f>
        <v>550</v>
      </c>
      <c r="D70" s="11">
        <f t="shared" ref="D70:H70" si="7">SUM(D63:D69)</f>
        <v>24.900000000000002</v>
      </c>
      <c r="E70" s="11">
        <f t="shared" si="7"/>
        <v>11.3</v>
      </c>
      <c r="F70" s="11">
        <f t="shared" si="7"/>
        <v>87</v>
      </c>
      <c r="G70" s="11">
        <f t="shared" si="7"/>
        <v>549.5</v>
      </c>
      <c r="H70" s="11">
        <f t="shared" si="7"/>
        <v>128.62</v>
      </c>
    </row>
    <row r="71" spans="1:9" s="68" customFormat="1" ht="12.6" customHeight="1" x14ac:dyDescent="0.2">
      <c r="A71" s="174" t="s">
        <v>24</v>
      </c>
      <c r="B71" s="175"/>
      <c r="C71" s="175"/>
      <c r="D71" s="175"/>
      <c r="E71" s="175"/>
      <c r="F71" s="175"/>
      <c r="G71" s="175"/>
      <c r="H71" s="176"/>
    </row>
    <row r="72" spans="1:9" s="68" customFormat="1" ht="12.6" customHeight="1" x14ac:dyDescent="0.25">
      <c r="A72" s="63" t="s">
        <v>49</v>
      </c>
      <c r="B72" s="85" t="s">
        <v>84</v>
      </c>
      <c r="C72" s="55">
        <v>60</v>
      </c>
      <c r="D72" s="14">
        <v>0.7</v>
      </c>
      <c r="E72" s="14">
        <v>0.1</v>
      </c>
      <c r="F72" s="14">
        <v>2.2999999999999998</v>
      </c>
      <c r="G72" s="14">
        <v>12.8</v>
      </c>
      <c r="H72" s="14">
        <v>20.440000000000001</v>
      </c>
      <c r="I72" s="67"/>
    </row>
    <row r="73" spans="1:9" ht="13.5" customHeight="1" x14ac:dyDescent="0.25">
      <c r="A73" s="63" t="s">
        <v>85</v>
      </c>
      <c r="B73" s="85" t="s">
        <v>86</v>
      </c>
      <c r="C73" s="24">
        <v>200</v>
      </c>
      <c r="D73" s="26">
        <v>6.7</v>
      </c>
      <c r="E73" s="26">
        <v>4.5999999999999996</v>
      </c>
      <c r="F73" s="26">
        <v>16.3</v>
      </c>
      <c r="G73" s="26">
        <v>133.1</v>
      </c>
      <c r="H73" s="26">
        <v>13.43</v>
      </c>
    </row>
    <row r="74" spans="1:9" ht="11.25" customHeight="1" x14ac:dyDescent="0.25">
      <c r="A74" s="63" t="s">
        <v>56</v>
      </c>
      <c r="B74" s="85" t="s">
        <v>57</v>
      </c>
      <c r="C74" s="27">
        <v>150</v>
      </c>
      <c r="D74" s="28">
        <v>3.1</v>
      </c>
      <c r="E74" s="28">
        <v>5.3</v>
      </c>
      <c r="F74" s="28">
        <v>19.8</v>
      </c>
      <c r="G74" s="28">
        <v>139.4</v>
      </c>
      <c r="H74" s="28">
        <v>43</v>
      </c>
    </row>
    <row r="75" spans="1:9" ht="11.25" customHeight="1" x14ac:dyDescent="0.25">
      <c r="A75" s="63" t="s">
        <v>87</v>
      </c>
      <c r="B75" s="85" t="s">
        <v>88</v>
      </c>
      <c r="C75" s="24">
        <v>75</v>
      </c>
      <c r="D75" s="4">
        <v>14.3</v>
      </c>
      <c r="E75" s="4">
        <v>3.2</v>
      </c>
      <c r="F75" s="4">
        <v>10</v>
      </c>
      <c r="G75" s="4">
        <v>126.5</v>
      </c>
      <c r="H75" s="28">
        <v>56.24</v>
      </c>
    </row>
    <row r="76" spans="1:9" ht="11.25" customHeight="1" x14ac:dyDescent="0.25">
      <c r="A76" s="63" t="s">
        <v>89</v>
      </c>
      <c r="B76" s="85" t="s">
        <v>129</v>
      </c>
      <c r="C76" s="6">
        <v>200</v>
      </c>
      <c r="D76" s="18">
        <v>0.5</v>
      </c>
      <c r="E76" s="18">
        <v>0.2</v>
      </c>
      <c r="F76" s="18">
        <v>19.399999999999999</v>
      </c>
      <c r="G76" s="18">
        <v>81.3</v>
      </c>
      <c r="H76" s="8">
        <v>11.11</v>
      </c>
    </row>
    <row r="77" spans="1:9" ht="11.25" customHeight="1" x14ac:dyDescent="0.25">
      <c r="A77" s="63" t="s">
        <v>46</v>
      </c>
      <c r="B77" s="85" t="s">
        <v>48</v>
      </c>
      <c r="C77" s="24">
        <v>50</v>
      </c>
      <c r="D77" s="16">
        <v>4.5999999999999996</v>
      </c>
      <c r="E77" s="16">
        <v>0.5</v>
      </c>
      <c r="F77" s="16">
        <v>29.5</v>
      </c>
      <c r="G77" s="16">
        <v>140.6</v>
      </c>
      <c r="H77" s="8">
        <v>3.45</v>
      </c>
    </row>
    <row r="78" spans="1:9" ht="11.25" customHeight="1" x14ac:dyDescent="0.2">
      <c r="A78" s="58" t="s">
        <v>46</v>
      </c>
      <c r="B78" s="130" t="s">
        <v>28</v>
      </c>
      <c r="C78" s="24">
        <v>20</v>
      </c>
      <c r="D78" s="17">
        <v>2.2999999999999998</v>
      </c>
      <c r="E78" s="18">
        <v>0.4</v>
      </c>
      <c r="F78" s="18">
        <v>11.7</v>
      </c>
      <c r="G78" s="18">
        <v>59.8</v>
      </c>
      <c r="H78" s="8">
        <v>1.38</v>
      </c>
    </row>
    <row r="79" spans="1:9" ht="11.25" customHeight="1" x14ac:dyDescent="0.2">
      <c r="A79" s="36"/>
      <c r="B79" s="30" t="s">
        <v>17</v>
      </c>
      <c r="C79" s="31">
        <f>SUM(C72:C78)</f>
        <v>755</v>
      </c>
      <c r="D79" s="31">
        <f t="shared" ref="D79:G79" si="8">SUM(D72:D78)</f>
        <v>32.199999999999996</v>
      </c>
      <c r="E79" s="31">
        <f t="shared" si="8"/>
        <v>14.299999999999999</v>
      </c>
      <c r="F79" s="31">
        <f t="shared" si="8"/>
        <v>109.00000000000001</v>
      </c>
      <c r="G79" s="31">
        <f t="shared" si="8"/>
        <v>693.5</v>
      </c>
      <c r="H79" s="62">
        <f>SUM(H72:H78)</f>
        <v>149.05000000000001</v>
      </c>
    </row>
    <row r="80" spans="1:9" ht="11.25" customHeight="1" x14ac:dyDescent="0.2">
      <c r="A80" s="36"/>
      <c r="B80" s="37" t="s">
        <v>18</v>
      </c>
      <c r="C80" s="31">
        <f t="shared" ref="C80:G80" si="9">C79+C70</f>
        <v>1305</v>
      </c>
      <c r="D80" s="31">
        <f t="shared" si="9"/>
        <v>57.099999999999994</v>
      </c>
      <c r="E80" s="31">
        <f t="shared" si="9"/>
        <v>25.6</v>
      </c>
      <c r="F80" s="31">
        <f t="shared" si="9"/>
        <v>196</v>
      </c>
      <c r="G80" s="31">
        <f t="shared" si="9"/>
        <v>1243</v>
      </c>
      <c r="H80" s="62">
        <f>H79+H70</f>
        <v>277.67</v>
      </c>
    </row>
    <row r="81" spans="1:9" ht="11.25" customHeight="1" x14ac:dyDescent="0.2">
      <c r="A81" s="174" t="s">
        <v>25</v>
      </c>
      <c r="B81" s="175"/>
      <c r="C81" s="175"/>
      <c r="D81" s="175"/>
      <c r="E81" s="175"/>
      <c r="F81" s="175"/>
      <c r="G81" s="175"/>
      <c r="H81" s="176"/>
    </row>
    <row r="82" spans="1:9" ht="11.25" customHeight="1" x14ac:dyDescent="0.2">
      <c r="A82" s="174" t="s">
        <v>14</v>
      </c>
      <c r="B82" s="175"/>
      <c r="C82" s="175"/>
      <c r="D82" s="175"/>
      <c r="E82" s="175"/>
      <c r="F82" s="175"/>
      <c r="G82" s="175"/>
      <c r="H82" s="176"/>
    </row>
    <row r="83" spans="1:9" ht="14.25" customHeight="1" x14ac:dyDescent="0.25">
      <c r="A83" s="63" t="s">
        <v>90</v>
      </c>
      <c r="B83" s="85" t="s">
        <v>130</v>
      </c>
      <c r="C83" s="6">
        <v>150</v>
      </c>
      <c r="D83" s="23">
        <v>4.5</v>
      </c>
      <c r="E83" s="23">
        <v>5.5</v>
      </c>
      <c r="F83" s="23">
        <v>26.5</v>
      </c>
      <c r="G83" s="23">
        <v>173.7</v>
      </c>
      <c r="H83" s="23">
        <v>26.83</v>
      </c>
    </row>
    <row r="84" spans="1:9" ht="11.25" customHeight="1" x14ac:dyDescent="0.25">
      <c r="A84" s="63" t="s">
        <v>66</v>
      </c>
      <c r="B84" s="85" t="s">
        <v>67</v>
      </c>
      <c r="C84" s="126">
        <v>90</v>
      </c>
      <c r="D84" s="33">
        <v>12.8</v>
      </c>
      <c r="E84" s="33">
        <v>4.0999999999999996</v>
      </c>
      <c r="F84" s="33">
        <v>6.1</v>
      </c>
      <c r="G84" s="33">
        <v>112.3</v>
      </c>
      <c r="H84" s="124">
        <v>57.48</v>
      </c>
    </row>
    <row r="85" spans="1:9" ht="11.25" customHeight="1" x14ac:dyDescent="0.25">
      <c r="A85" s="63" t="s">
        <v>47</v>
      </c>
      <c r="B85" s="85" t="s">
        <v>23</v>
      </c>
      <c r="C85" s="54">
        <v>200</v>
      </c>
      <c r="D85" s="120">
        <v>0.2</v>
      </c>
      <c r="E85" s="120">
        <v>0</v>
      </c>
      <c r="F85" s="120">
        <v>6.4</v>
      </c>
      <c r="G85" s="120">
        <v>26.8</v>
      </c>
      <c r="H85" s="33">
        <v>3.01</v>
      </c>
    </row>
    <row r="86" spans="1:9" ht="11.25" customHeight="1" x14ac:dyDescent="0.25">
      <c r="A86" s="58" t="s">
        <v>46</v>
      </c>
      <c r="B86" s="85" t="s">
        <v>48</v>
      </c>
      <c r="C86" s="24">
        <v>30</v>
      </c>
      <c r="D86" s="18">
        <v>2.2999999999999998</v>
      </c>
      <c r="E86" s="18">
        <v>0.2</v>
      </c>
      <c r="F86" s="18">
        <v>14.8</v>
      </c>
      <c r="G86" s="18">
        <v>70.3</v>
      </c>
      <c r="H86" s="8">
        <v>2.0699999999999998</v>
      </c>
    </row>
    <row r="87" spans="1:9" ht="11.25" customHeight="1" x14ac:dyDescent="0.2">
      <c r="A87" s="58" t="s">
        <v>46</v>
      </c>
      <c r="B87" s="130" t="s">
        <v>28</v>
      </c>
      <c r="C87" s="131">
        <v>30</v>
      </c>
      <c r="D87" s="35">
        <v>2</v>
      </c>
      <c r="E87" s="35">
        <v>0.4</v>
      </c>
      <c r="F87" s="35">
        <v>10</v>
      </c>
      <c r="G87" s="35">
        <v>51.2</v>
      </c>
      <c r="H87" s="19">
        <v>2.0699999999999998</v>
      </c>
    </row>
    <row r="88" spans="1:9" ht="11.25" customHeight="1" x14ac:dyDescent="0.2">
      <c r="A88" s="36"/>
      <c r="B88" s="30" t="s">
        <v>15</v>
      </c>
      <c r="C88" s="31">
        <f>SUM(C83:C87)</f>
        <v>500</v>
      </c>
      <c r="D88" s="31">
        <f t="shared" ref="D88:G88" si="10">SUM(D83:D87)</f>
        <v>21.8</v>
      </c>
      <c r="E88" s="31">
        <f t="shared" si="10"/>
        <v>10.199999999999999</v>
      </c>
      <c r="F88" s="31">
        <f t="shared" si="10"/>
        <v>63.8</v>
      </c>
      <c r="G88" s="31">
        <f t="shared" si="10"/>
        <v>434.3</v>
      </c>
      <c r="H88" s="62">
        <f>SUM(H83:H87)</f>
        <v>91.46</v>
      </c>
    </row>
    <row r="89" spans="1:9" ht="11.25" customHeight="1" x14ac:dyDescent="0.2">
      <c r="A89" s="174" t="s">
        <v>24</v>
      </c>
      <c r="B89" s="175"/>
      <c r="C89" s="175"/>
      <c r="D89" s="175"/>
      <c r="E89" s="175"/>
      <c r="F89" s="175"/>
      <c r="G89" s="175"/>
      <c r="H89" s="176"/>
    </row>
    <row r="90" spans="1:9" ht="11.25" customHeight="1" x14ac:dyDescent="0.25">
      <c r="A90" s="63" t="s">
        <v>54</v>
      </c>
      <c r="B90" s="85" t="s">
        <v>55</v>
      </c>
      <c r="C90" s="55">
        <v>60</v>
      </c>
      <c r="D90" s="14">
        <v>0.9</v>
      </c>
      <c r="E90" s="14">
        <v>0.1</v>
      </c>
      <c r="F90" s="14">
        <v>5.2</v>
      </c>
      <c r="G90" s="14">
        <v>25.2</v>
      </c>
      <c r="H90" s="14">
        <v>13.94</v>
      </c>
      <c r="I90" s="67"/>
    </row>
    <row r="91" spans="1:9" ht="13.5" customHeight="1" x14ac:dyDescent="0.25">
      <c r="A91" s="63" t="s">
        <v>91</v>
      </c>
      <c r="B91" s="85" t="s">
        <v>92</v>
      </c>
      <c r="C91" s="27">
        <v>200</v>
      </c>
      <c r="D91" s="28">
        <v>4.7</v>
      </c>
      <c r="E91" s="28">
        <v>5.6</v>
      </c>
      <c r="F91" s="28">
        <v>5.7</v>
      </c>
      <c r="G91" s="28">
        <v>92.2</v>
      </c>
      <c r="H91" s="28">
        <v>21.3</v>
      </c>
    </row>
    <row r="92" spans="1:9" ht="13.5" customHeight="1" x14ac:dyDescent="0.25">
      <c r="A92" s="63" t="s">
        <v>93</v>
      </c>
      <c r="B92" s="85" t="s">
        <v>94</v>
      </c>
      <c r="C92" s="24">
        <v>150</v>
      </c>
      <c r="D92" s="4">
        <v>5.3</v>
      </c>
      <c r="E92" s="4">
        <v>4.9000000000000004</v>
      </c>
      <c r="F92" s="4">
        <v>32.799999999999997</v>
      </c>
      <c r="G92" s="4">
        <v>196.8</v>
      </c>
      <c r="H92" s="26">
        <v>20.47</v>
      </c>
    </row>
    <row r="93" spans="1:9" ht="23.25" customHeight="1" x14ac:dyDescent="0.25">
      <c r="A93" s="63" t="s">
        <v>95</v>
      </c>
      <c r="B93" s="85" t="s">
        <v>96</v>
      </c>
      <c r="C93" s="24">
        <v>80</v>
      </c>
      <c r="D93" s="4">
        <v>12</v>
      </c>
      <c r="E93" s="4">
        <v>12.4</v>
      </c>
      <c r="F93" s="4">
        <v>1.9</v>
      </c>
      <c r="G93" s="4">
        <v>167.4</v>
      </c>
      <c r="H93" s="26">
        <v>98.66</v>
      </c>
    </row>
    <row r="94" spans="1:9" ht="11.25" customHeight="1" x14ac:dyDescent="0.25">
      <c r="A94" s="63" t="s">
        <v>47</v>
      </c>
      <c r="B94" s="85" t="s">
        <v>23</v>
      </c>
      <c r="C94" s="24">
        <v>200</v>
      </c>
      <c r="D94" s="120">
        <v>0.2</v>
      </c>
      <c r="E94" s="120">
        <v>0</v>
      </c>
      <c r="F94" s="120">
        <v>6.4</v>
      </c>
      <c r="G94" s="120">
        <v>26.8</v>
      </c>
      <c r="H94" s="4">
        <v>3.01</v>
      </c>
    </row>
    <row r="95" spans="1:9" ht="11.25" customHeight="1" x14ac:dyDescent="0.25">
      <c r="A95" s="56" t="s">
        <v>46</v>
      </c>
      <c r="B95" s="85" t="s">
        <v>48</v>
      </c>
      <c r="C95" s="6">
        <v>40</v>
      </c>
      <c r="D95" s="17">
        <v>4.5999999999999996</v>
      </c>
      <c r="E95" s="18">
        <v>0.5</v>
      </c>
      <c r="F95" s="18">
        <v>29.5</v>
      </c>
      <c r="G95" s="18">
        <v>140.6</v>
      </c>
      <c r="H95" s="4">
        <v>2.76</v>
      </c>
    </row>
    <row r="96" spans="1:9" ht="11.25" customHeight="1" x14ac:dyDescent="0.2">
      <c r="A96" s="56" t="s">
        <v>46</v>
      </c>
      <c r="B96" s="130" t="s">
        <v>28</v>
      </c>
      <c r="C96" s="24">
        <v>30</v>
      </c>
      <c r="D96" s="18">
        <v>2</v>
      </c>
      <c r="E96" s="18">
        <v>0.4</v>
      </c>
      <c r="F96" s="18">
        <v>10</v>
      </c>
      <c r="G96" s="18">
        <v>51.2</v>
      </c>
      <c r="H96" s="19">
        <v>2.0699999999999998</v>
      </c>
    </row>
    <row r="97" spans="1:8" ht="11.25" customHeight="1" x14ac:dyDescent="0.2">
      <c r="A97" s="9"/>
      <c r="B97" s="10" t="s">
        <v>17</v>
      </c>
      <c r="C97" s="11">
        <f>SUM(C90:C96)</f>
        <v>760</v>
      </c>
      <c r="D97" s="11">
        <f t="shared" ref="D97:G97" si="11">SUM(D90:D96)</f>
        <v>29.699999999999996</v>
      </c>
      <c r="E97" s="11">
        <f t="shared" si="11"/>
        <v>23.9</v>
      </c>
      <c r="F97" s="11">
        <f t="shared" si="11"/>
        <v>91.5</v>
      </c>
      <c r="G97" s="11">
        <f t="shared" si="11"/>
        <v>700.2</v>
      </c>
      <c r="H97" s="12">
        <f>SUM(H90:H96)</f>
        <v>162.20999999999998</v>
      </c>
    </row>
    <row r="98" spans="1:8" ht="11.25" customHeight="1" x14ac:dyDescent="0.2">
      <c r="A98" s="9"/>
      <c r="B98" s="20" t="s">
        <v>18</v>
      </c>
      <c r="C98" s="11">
        <f>C97+C88</f>
        <v>1260</v>
      </c>
      <c r="D98" s="11">
        <f t="shared" ref="D98:G98" si="12">D97+D88</f>
        <v>51.5</v>
      </c>
      <c r="E98" s="11">
        <f t="shared" si="12"/>
        <v>34.099999999999994</v>
      </c>
      <c r="F98" s="11">
        <f t="shared" si="12"/>
        <v>155.30000000000001</v>
      </c>
      <c r="G98" s="11">
        <f t="shared" si="12"/>
        <v>1134.5</v>
      </c>
      <c r="H98" s="12">
        <f>H97+H88</f>
        <v>253.66999999999996</v>
      </c>
    </row>
    <row r="99" spans="1:8" ht="11.25" customHeight="1" x14ac:dyDescent="0.2">
      <c r="A99" s="177" t="s">
        <v>27</v>
      </c>
      <c r="B99" s="178"/>
      <c r="C99" s="178"/>
      <c r="D99" s="178"/>
      <c r="E99" s="178"/>
      <c r="F99" s="178"/>
      <c r="G99" s="178"/>
      <c r="H99" s="179"/>
    </row>
    <row r="100" spans="1:8" ht="11.25" customHeight="1" x14ac:dyDescent="0.2">
      <c r="A100" s="177" t="s">
        <v>14</v>
      </c>
      <c r="B100" s="178"/>
      <c r="C100" s="178"/>
      <c r="D100" s="178"/>
      <c r="E100" s="178"/>
      <c r="F100" s="178"/>
      <c r="G100" s="178"/>
      <c r="H100" s="179"/>
    </row>
    <row r="101" spans="1:8" ht="11.25" customHeight="1" x14ac:dyDescent="0.25">
      <c r="A101" s="63" t="s">
        <v>42</v>
      </c>
      <c r="B101" s="85" t="s">
        <v>43</v>
      </c>
      <c r="C101" s="6">
        <v>15</v>
      </c>
      <c r="D101" s="4">
        <v>3.5</v>
      </c>
      <c r="E101" s="4">
        <v>4.4000000000000004</v>
      </c>
      <c r="F101" s="4">
        <v>0</v>
      </c>
      <c r="G101" s="4">
        <v>53.7</v>
      </c>
      <c r="H101" s="5">
        <v>13.22</v>
      </c>
    </row>
    <row r="102" spans="1:8" ht="14.25" customHeight="1" x14ac:dyDescent="0.25">
      <c r="A102" s="73" t="s">
        <v>98</v>
      </c>
      <c r="B102" s="119" t="s">
        <v>99</v>
      </c>
      <c r="C102" s="24">
        <v>150</v>
      </c>
      <c r="D102" s="26">
        <v>8.3000000000000007</v>
      </c>
      <c r="E102" s="26">
        <v>10.1</v>
      </c>
      <c r="F102" s="26">
        <v>37.6</v>
      </c>
      <c r="G102" s="26">
        <v>274.89999999999998</v>
      </c>
      <c r="H102" s="125">
        <v>28.46</v>
      </c>
    </row>
    <row r="103" spans="1:8" ht="12" customHeight="1" x14ac:dyDescent="0.25">
      <c r="A103" s="56" t="s">
        <v>46</v>
      </c>
      <c r="B103" s="85" t="s">
        <v>70</v>
      </c>
      <c r="C103" s="134">
        <v>120</v>
      </c>
      <c r="D103" s="28">
        <v>0.5</v>
      </c>
      <c r="E103" s="28">
        <v>0.5</v>
      </c>
      <c r="F103" s="28">
        <v>11.8</v>
      </c>
      <c r="G103" s="28">
        <v>53.3</v>
      </c>
      <c r="H103" s="28">
        <v>21.23</v>
      </c>
    </row>
    <row r="104" spans="1:8" ht="11.25" customHeight="1" x14ac:dyDescent="0.25">
      <c r="A104" s="73" t="s">
        <v>60</v>
      </c>
      <c r="B104" s="119" t="s">
        <v>29</v>
      </c>
      <c r="C104" s="54">
        <v>200</v>
      </c>
      <c r="D104" s="19">
        <v>4.7</v>
      </c>
      <c r="E104" s="19">
        <v>3.5</v>
      </c>
      <c r="F104" s="19">
        <v>12.5</v>
      </c>
      <c r="G104" s="19">
        <v>100.4</v>
      </c>
      <c r="H104" s="19">
        <v>46.6</v>
      </c>
    </row>
    <row r="105" spans="1:8" ht="11.25" customHeight="1" x14ac:dyDescent="0.25">
      <c r="A105" s="56" t="s">
        <v>46</v>
      </c>
      <c r="B105" s="119" t="s">
        <v>48</v>
      </c>
      <c r="C105" s="6">
        <v>30</v>
      </c>
      <c r="D105" s="19">
        <v>3.4</v>
      </c>
      <c r="E105" s="19">
        <v>0.4</v>
      </c>
      <c r="F105" s="19">
        <v>22.1</v>
      </c>
      <c r="G105" s="19">
        <v>105.5</v>
      </c>
      <c r="H105" s="8">
        <v>2.0699999999999998</v>
      </c>
    </row>
    <row r="106" spans="1:8" ht="11.25" customHeight="1" x14ac:dyDescent="0.2">
      <c r="A106" s="56" t="s">
        <v>46</v>
      </c>
      <c r="B106" s="130" t="s">
        <v>28</v>
      </c>
      <c r="C106" s="24">
        <v>15</v>
      </c>
      <c r="D106" s="18">
        <v>2</v>
      </c>
      <c r="E106" s="18">
        <v>0.4</v>
      </c>
      <c r="F106" s="18">
        <v>10</v>
      </c>
      <c r="G106" s="18">
        <v>51.2</v>
      </c>
      <c r="H106" s="8">
        <v>1.04</v>
      </c>
    </row>
    <row r="107" spans="1:8" ht="11.25" customHeight="1" x14ac:dyDescent="0.2">
      <c r="A107" s="38"/>
      <c r="B107" s="10" t="s">
        <v>15</v>
      </c>
      <c r="C107" s="11">
        <f>SUM(C101:C106)</f>
        <v>530</v>
      </c>
      <c r="D107" s="11">
        <f t="shared" ref="D107:H107" si="13">SUM(D101:D106)</f>
        <v>22.4</v>
      </c>
      <c r="E107" s="11">
        <f t="shared" si="13"/>
        <v>19.299999999999997</v>
      </c>
      <c r="F107" s="11">
        <f t="shared" si="13"/>
        <v>94</v>
      </c>
      <c r="G107" s="11">
        <f t="shared" si="13"/>
        <v>639</v>
      </c>
      <c r="H107" s="11">
        <f t="shared" si="13"/>
        <v>112.61999999999999</v>
      </c>
    </row>
    <row r="108" spans="1:8" ht="24" customHeight="1" x14ac:dyDescent="0.2">
      <c r="A108" s="180" t="s">
        <v>20</v>
      </c>
      <c r="B108" s="180"/>
      <c r="C108" s="180"/>
      <c r="D108" s="180"/>
      <c r="E108" s="180"/>
      <c r="F108" s="180"/>
      <c r="G108" s="180"/>
      <c r="H108" s="13"/>
    </row>
    <row r="109" spans="1:8" ht="11.25" customHeight="1" x14ac:dyDescent="0.25">
      <c r="A109" s="63" t="s">
        <v>100</v>
      </c>
      <c r="B109" s="85" t="s">
        <v>101</v>
      </c>
      <c r="C109" s="27">
        <v>60</v>
      </c>
      <c r="D109" s="28">
        <v>1</v>
      </c>
      <c r="E109" s="28">
        <v>6.1</v>
      </c>
      <c r="F109" s="28">
        <v>5.8</v>
      </c>
      <c r="G109" s="28">
        <v>81.5</v>
      </c>
      <c r="H109" s="28">
        <v>12.56</v>
      </c>
    </row>
    <row r="110" spans="1:8" ht="11.25" customHeight="1" x14ac:dyDescent="0.25">
      <c r="A110" s="96" t="s">
        <v>102</v>
      </c>
      <c r="B110" s="85" t="s">
        <v>103</v>
      </c>
      <c r="C110" s="55">
        <v>200</v>
      </c>
      <c r="D110" s="25">
        <v>4.8</v>
      </c>
      <c r="E110" s="25">
        <v>5.8</v>
      </c>
      <c r="F110" s="25">
        <v>13.6</v>
      </c>
      <c r="G110" s="25">
        <v>125.5</v>
      </c>
      <c r="H110" s="25">
        <v>26.77</v>
      </c>
    </row>
    <row r="111" spans="1:8" ht="11.25" customHeight="1" x14ac:dyDescent="0.25">
      <c r="A111" s="63" t="s">
        <v>104</v>
      </c>
      <c r="B111" s="85" t="s">
        <v>131</v>
      </c>
      <c r="C111" s="6">
        <v>200</v>
      </c>
      <c r="D111" s="19">
        <v>15.3</v>
      </c>
      <c r="E111" s="19">
        <v>14.7</v>
      </c>
      <c r="F111" s="19">
        <v>38.6</v>
      </c>
      <c r="G111" s="19">
        <v>348.2</v>
      </c>
      <c r="H111" s="19">
        <v>89.57</v>
      </c>
    </row>
    <row r="112" spans="1:8" ht="11.25" customHeight="1" x14ac:dyDescent="0.25">
      <c r="A112" s="133" t="s">
        <v>78</v>
      </c>
      <c r="B112" s="85" t="s">
        <v>132</v>
      </c>
      <c r="C112" s="24">
        <v>200</v>
      </c>
      <c r="D112" s="26">
        <v>1</v>
      </c>
      <c r="E112" s="26">
        <v>0.1</v>
      </c>
      <c r="F112" s="26">
        <v>15.6</v>
      </c>
      <c r="G112" s="26">
        <v>66.900000000000006</v>
      </c>
      <c r="H112" s="124">
        <v>24.35</v>
      </c>
    </row>
    <row r="113" spans="1:8" ht="11.25" customHeight="1" x14ac:dyDescent="0.25">
      <c r="A113" s="58" t="s">
        <v>46</v>
      </c>
      <c r="B113" s="85" t="s">
        <v>48</v>
      </c>
      <c r="C113" s="24">
        <v>50</v>
      </c>
      <c r="D113" s="16">
        <v>2.2999999999999998</v>
      </c>
      <c r="E113" s="16">
        <v>0.2</v>
      </c>
      <c r="F113" s="16">
        <v>14.8</v>
      </c>
      <c r="G113" s="16">
        <v>70.3</v>
      </c>
      <c r="H113" s="8">
        <v>3.45</v>
      </c>
    </row>
    <row r="114" spans="1:8" ht="11.25" customHeight="1" x14ac:dyDescent="0.2">
      <c r="A114" s="57" t="s">
        <v>46</v>
      </c>
      <c r="B114" s="130" t="s">
        <v>28</v>
      </c>
      <c r="C114" s="6">
        <v>20</v>
      </c>
      <c r="D114" s="39">
        <v>1</v>
      </c>
      <c r="E114" s="7">
        <v>0.2</v>
      </c>
      <c r="F114" s="7">
        <v>5</v>
      </c>
      <c r="G114" s="7">
        <v>25.6</v>
      </c>
      <c r="H114" s="8">
        <v>1.38</v>
      </c>
    </row>
    <row r="115" spans="1:8" ht="11.25" customHeight="1" x14ac:dyDescent="0.2">
      <c r="A115" s="38"/>
      <c r="B115" s="10" t="s">
        <v>17</v>
      </c>
      <c r="C115" s="11">
        <f>SUM(C109:C114)</f>
        <v>730</v>
      </c>
      <c r="D115" s="11">
        <f t="shared" ref="D115:G115" si="14">SUM(D109:D114)</f>
        <v>25.400000000000002</v>
      </c>
      <c r="E115" s="11">
        <f t="shared" si="14"/>
        <v>27.099999999999998</v>
      </c>
      <c r="F115" s="11">
        <f t="shared" si="14"/>
        <v>93.399999999999991</v>
      </c>
      <c r="G115" s="11">
        <f t="shared" si="14"/>
        <v>718</v>
      </c>
      <c r="H115" s="12">
        <f>SUM(H109:H114)</f>
        <v>158.07999999999996</v>
      </c>
    </row>
    <row r="116" spans="1:8" ht="11.25" customHeight="1" x14ac:dyDescent="0.2">
      <c r="A116" s="38"/>
      <c r="B116" s="20" t="s">
        <v>18</v>
      </c>
      <c r="C116" s="11">
        <f>C115+C107</f>
        <v>1260</v>
      </c>
      <c r="D116" s="11">
        <f t="shared" ref="D116:G116" si="15">D115+D107</f>
        <v>47.8</v>
      </c>
      <c r="E116" s="11">
        <f t="shared" si="15"/>
        <v>46.399999999999991</v>
      </c>
      <c r="F116" s="11">
        <f t="shared" si="15"/>
        <v>187.39999999999998</v>
      </c>
      <c r="G116" s="11">
        <f t="shared" si="15"/>
        <v>1357</v>
      </c>
      <c r="H116" s="12">
        <f>H115+H107</f>
        <v>270.69999999999993</v>
      </c>
    </row>
    <row r="117" spans="1:8" ht="11.25" customHeight="1" x14ac:dyDescent="0.2">
      <c r="A117" s="177" t="s">
        <v>30</v>
      </c>
      <c r="B117" s="178"/>
      <c r="C117" s="178"/>
      <c r="D117" s="178"/>
      <c r="E117" s="178"/>
      <c r="F117" s="178"/>
      <c r="G117" s="178"/>
      <c r="H117" s="179"/>
    </row>
    <row r="118" spans="1:8" ht="11.25" customHeight="1" x14ac:dyDescent="0.2">
      <c r="A118" s="177" t="s">
        <v>14</v>
      </c>
      <c r="B118" s="178"/>
      <c r="C118" s="178"/>
      <c r="D118" s="178"/>
      <c r="E118" s="178"/>
      <c r="F118" s="178"/>
      <c r="G118" s="178"/>
      <c r="H118" s="179"/>
    </row>
    <row r="119" spans="1:8" ht="13.5" customHeight="1" x14ac:dyDescent="0.25">
      <c r="A119" s="63" t="s">
        <v>49</v>
      </c>
      <c r="B119" s="85" t="s">
        <v>84</v>
      </c>
      <c r="C119" s="40">
        <v>60</v>
      </c>
      <c r="D119" s="5">
        <v>0.7</v>
      </c>
      <c r="E119" s="5">
        <v>0.1</v>
      </c>
      <c r="F119" s="5">
        <v>2.2999999999999998</v>
      </c>
      <c r="G119" s="5">
        <v>12.8</v>
      </c>
      <c r="H119" s="5">
        <v>20.440000000000001</v>
      </c>
    </row>
    <row r="120" spans="1:8" ht="12" customHeight="1" x14ac:dyDescent="0.25">
      <c r="A120" s="63" t="s">
        <v>105</v>
      </c>
      <c r="B120" s="85" t="s">
        <v>106</v>
      </c>
      <c r="C120" s="24">
        <v>150</v>
      </c>
      <c r="D120" s="28">
        <v>4.7</v>
      </c>
      <c r="E120" s="28">
        <v>6.2</v>
      </c>
      <c r="F120" s="28">
        <v>26.5</v>
      </c>
      <c r="G120" s="28">
        <v>180.7</v>
      </c>
      <c r="H120" s="4">
        <v>36.869999999999997</v>
      </c>
    </row>
    <row r="121" spans="1:8" ht="12" customHeight="1" x14ac:dyDescent="0.25">
      <c r="A121" s="133" t="s">
        <v>58</v>
      </c>
      <c r="B121" s="85" t="s">
        <v>59</v>
      </c>
      <c r="C121" s="24">
        <v>100</v>
      </c>
      <c r="D121" s="28">
        <v>14.1</v>
      </c>
      <c r="E121" s="28">
        <v>5.8</v>
      </c>
      <c r="F121" s="28">
        <v>4.4000000000000004</v>
      </c>
      <c r="G121" s="28">
        <v>126.4</v>
      </c>
      <c r="H121" s="28">
        <v>70.290000000000006</v>
      </c>
    </row>
    <row r="122" spans="1:8" ht="12" customHeight="1" x14ac:dyDescent="0.25">
      <c r="A122" s="63" t="s">
        <v>107</v>
      </c>
      <c r="B122" s="85" t="s">
        <v>108</v>
      </c>
      <c r="C122" s="6">
        <v>200</v>
      </c>
      <c r="D122" s="41">
        <v>0.2</v>
      </c>
      <c r="E122" s="41">
        <v>0.1</v>
      </c>
      <c r="F122" s="41">
        <v>6.6</v>
      </c>
      <c r="G122" s="41">
        <v>27.9</v>
      </c>
      <c r="H122" s="41">
        <v>4.78</v>
      </c>
    </row>
    <row r="123" spans="1:8" ht="11.25" customHeight="1" x14ac:dyDescent="0.25">
      <c r="A123" s="56" t="s">
        <v>46</v>
      </c>
      <c r="B123" s="85" t="s">
        <v>48</v>
      </c>
      <c r="C123" s="54">
        <v>30</v>
      </c>
      <c r="D123" s="19">
        <v>3.4</v>
      </c>
      <c r="E123" s="19">
        <v>0.4</v>
      </c>
      <c r="F123" s="19">
        <v>22.1</v>
      </c>
      <c r="G123" s="19">
        <v>105.5</v>
      </c>
      <c r="H123" s="8">
        <v>2.0699999999999998</v>
      </c>
    </row>
    <row r="124" spans="1:8" ht="11.25" customHeight="1" x14ac:dyDescent="0.2">
      <c r="A124" s="57" t="s">
        <v>46</v>
      </c>
      <c r="B124" s="130" t="s">
        <v>28</v>
      </c>
      <c r="C124" s="6">
        <v>15</v>
      </c>
      <c r="D124" s="39">
        <v>1</v>
      </c>
      <c r="E124" s="7">
        <v>0.2</v>
      </c>
      <c r="F124" s="7">
        <v>5</v>
      </c>
      <c r="G124" s="7">
        <v>25.6</v>
      </c>
      <c r="H124" s="8">
        <v>1.04</v>
      </c>
    </row>
    <row r="125" spans="1:8" ht="11.25" customHeight="1" x14ac:dyDescent="0.2">
      <c r="A125" s="9"/>
      <c r="B125" s="10" t="s">
        <v>15</v>
      </c>
      <c r="C125" s="11">
        <f>SUM(C119:C124)</f>
        <v>555</v>
      </c>
      <c r="D125" s="11">
        <f t="shared" ref="D125:H125" si="16">SUM(D119:D123)</f>
        <v>23.099999999999998</v>
      </c>
      <c r="E125" s="11">
        <f t="shared" si="16"/>
        <v>12.6</v>
      </c>
      <c r="F125" s="11">
        <f t="shared" si="16"/>
        <v>61.900000000000006</v>
      </c>
      <c r="G125" s="11">
        <f t="shared" si="16"/>
        <v>453.29999999999995</v>
      </c>
      <c r="H125" s="62">
        <f t="shared" si="16"/>
        <v>134.44999999999999</v>
      </c>
    </row>
    <row r="126" spans="1:8" ht="14.25" customHeight="1" x14ac:dyDescent="0.2">
      <c r="A126" s="180" t="s">
        <v>24</v>
      </c>
      <c r="B126" s="180"/>
      <c r="C126" s="180"/>
      <c r="D126" s="180"/>
      <c r="E126" s="180"/>
      <c r="F126" s="180"/>
      <c r="G126" s="180"/>
      <c r="H126" s="13"/>
    </row>
    <row r="127" spans="1:8" ht="24.75" customHeight="1" x14ac:dyDescent="0.25">
      <c r="A127" s="63" t="s">
        <v>109</v>
      </c>
      <c r="B127" s="85" t="s">
        <v>137</v>
      </c>
      <c r="C127" s="40">
        <v>60</v>
      </c>
      <c r="D127" s="5">
        <v>0.5</v>
      </c>
      <c r="E127" s="5">
        <v>0.1</v>
      </c>
      <c r="F127" s="5">
        <v>1.5</v>
      </c>
      <c r="G127" s="5">
        <v>8.5</v>
      </c>
      <c r="H127" s="26">
        <v>19.55</v>
      </c>
    </row>
    <row r="128" spans="1:8" ht="11.25" customHeight="1" x14ac:dyDescent="0.25">
      <c r="A128" s="63" t="s">
        <v>110</v>
      </c>
      <c r="B128" s="85" t="s">
        <v>143</v>
      </c>
      <c r="C128" s="24">
        <v>200</v>
      </c>
      <c r="D128" s="26">
        <v>5.0999999999999996</v>
      </c>
      <c r="E128" s="26">
        <v>5.8</v>
      </c>
      <c r="F128" s="26">
        <v>10.8</v>
      </c>
      <c r="G128" s="26">
        <v>115.6</v>
      </c>
      <c r="H128" s="125">
        <v>14.24</v>
      </c>
    </row>
    <row r="129" spans="1:181" ht="11.25" customHeight="1" x14ac:dyDescent="0.25">
      <c r="A129" s="63" t="s">
        <v>90</v>
      </c>
      <c r="B129" s="85" t="s">
        <v>57</v>
      </c>
      <c r="C129" s="24">
        <v>150</v>
      </c>
      <c r="D129" s="26">
        <v>4.5</v>
      </c>
      <c r="E129" s="26">
        <v>5.5</v>
      </c>
      <c r="F129" s="26">
        <v>26.5</v>
      </c>
      <c r="G129" s="26">
        <v>173.7</v>
      </c>
      <c r="H129" s="26">
        <v>43</v>
      </c>
    </row>
    <row r="130" spans="1:181" ht="11.25" customHeight="1" x14ac:dyDescent="0.25">
      <c r="A130" s="63" t="s">
        <v>111</v>
      </c>
      <c r="B130" s="85" t="s">
        <v>112</v>
      </c>
      <c r="C130" s="24">
        <v>75</v>
      </c>
      <c r="D130" s="26">
        <v>14.3</v>
      </c>
      <c r="E130" s="26">
        <v>3.2</v>
      </c>
      <c r="F130" s="26">
        <v>10</v>
      </c>
      <c r="G130" s="26">
        <v>126.5</v>
      </c>
      <c r="H130" s="26">
        <v>56.24</v>
      </c>
    </row>
    <row r="131" spans="1:181" ht="15.75" customHeight="1" x14ac:dyDescent="0.25">
      <c r="A131" s="63" t="s">
        <v>89</v>
      </c>
      <c r="B131" s="85" t="s">
        <v>129</v>
      </c>
      <c r="C131" s="6">
        <v>200</v>
      </c>
      <c r="D131" s="18">
        <v>0.5</v>
      </c>
      <c r="E131" s="18">
        <v>0.2</v>
      </c>
      <c r="F131" s="18">
        <v>19.399999999999999</v>
      </c>
      <c r="G131" s="18">
        <v>81.3</v>
      </c>
      <c r="H131" s="8">
        <v>11.11</v>
      </c>
    </row>
    <row r="132" spans="1:181" ht="10.95" customHeight="1" x14ac:dyDescent="0.2">
      <c r="A132" s="58" t="s">
        <v>46</v>
      </c>
      <c r="B132" s="130" t="s">
        <v>28</v>
      </c>
      <c r="C132" s="24">
        <v>40</v>
      </c>
      <c r="D132" s="16">
        <v>2</v>
      </c>
      <c r="E132" s="16">
        <v>0.4</v>
      </c>
      <c r="F132" s="16">
        <v>10</v>
      </c>
      <c r="G132" s="16">
        <v>51.2</v>
      </c>
      <c r="H132" s="4">
        <v>2.76</v>
      </c>
    </row>
    <row r="133" spans="1:181" ht="11.25" customHeight="1" x14ac:dyDescent="0.25">
      <c r="A133" s="56" t="s">
        <v>46</v>
      </c>
      <c r="B133" s="85" t="s">
        <v>48</v>
      </c>
      <c r="C133" s="42">
        <v>30</v>
      </c>
      <c r="D133" s="43">
        <v>4.5999999999999996</v>
      </c>
      <c r="E133" s="43">
        <v>0.5</v>
      </c>
      <c r="F133" s="43">
        <v>29.5</v>
      </c>
      <c r="G133" s="43">
        <v>140.6</v>
      </c>
      <c r="H133" s="8">
        <v>2.0699999999999998</v>
      </c>
    </row>
    <row r="134" spans="1:181" ht="11.25" customHeight="1" x14ac:dyDescent="0.2">
      <c r="A134" s="9"/>
      <c r="B134" s="10" t="s">
        <v>17</v>
      </c>
      <c r="C134" s="11">
        <f>SUM(C127:C133)</f>
        <v>755</v>
      </c>
      <c r="D134" s="11">
        <f t="shared" ref="D134:G134" si="17">SUM(D127:D133)</f>
        <v>31.5</v>
      </c>
      <c r="E134" s="11">
        <f t="shared" si="17"/>
        <v>15.699999999999998</v>
      </c>
      <c r="F134" s="11">
        <f t="shared" si="17"/>
        <v>107.69999999999999</v>
      </c>
      <c r="G134" s="11">
        <f t="shared" si="17"/>
        <v>697.4</v>
      </c>
      <c r="H134" s="12">
        <f>SUM(H127:H133)</f>
        <v>148.96999999999997</v>
      </c>
    </row>
    <row r="135" spans="1:181" ht="11.25" customHeight="1" x14ac:dyDescent="0.2">
      <c r="A135" s="9"/>
      <c r="B135" s="20" t="s">
        <v>18</v>
      </c>
      <c r="C135" s="11">
        <f t="shared" ref="C135:H135" si="18">C134+C125</f>
        <v>1310</v>
      </c>
      <c r="D135" s="11">
        <f t="shared" si="18"/>
        <v>54.599999999999994</v>
      </c>
      <c r="E135" s="11">
        <f t="shared" si="18"/>
        <v>28.299999999999997</v>
      </c>
      <c r="F135" s="11">
        <f t="shared" si="18"/>
        <v>169.6</v>
      </c>
      <c r="G135" s="11">
        <f t="shared" si="18"/>
        <v>1150.6999999999998</v>
      </c>
      <c r="H135" s="12">
        <f t="shared" si="18"/>
        <v>283.41999999999996</v>
      </c>
    </row>
    <row r="136" spans="1:181" ht="11.25" customHeight="1" x14ac:dyDescent="0.2">
      <c r="A136" s="177" t="s">
        <v>31</v>
      </c>
      <c r="B136" s="178"/>
      <c r="C136" s="178"/>
      <c r="D136" s="178"/>
      <c r="E136" s="178"/>
      <c r="F136" s="178"/>
      <c r="G136" s="178"/>
      <c r="H136" s="179"/>
    </row>
    <row r="137" spans="1:181" ht="11.25" customHeight="1" x14ac:dyDescent="0.2">
      <c r="A137" s="177" t="s">
        <v>14</v>
      </c>
      <c r="B137" s="178"/>
      <c r="C137" s="178"/>
      <c r="D137" s="178"/>
      <c r="E137" s="178"/>
      <c r="F137" s="178"/>
      <c r="G137" s="178"/>
      <c r="H137" s="179"/>
    </row>
    <row r="138" spans="1:181" ht="11.25" customHeight="1" x14ac:dyDescent="0.25">
      <c r="A138" s="63" t="s">
        <v>42</v>
      </c>
      <c r="B138" s="85" t="s">
        <v>43</v>
      </c>
      <c r="C138" s="40">
        <v>15</v>
      </c>
      <c r="D138" s="5">
        <v>3.5</v>
      </c>
      <c r="E138" s="5">
        <v>4.4000000000000004</v>
      </c>
      <c r="F138" s="5">
        <v>0</v>
      </c>
      <c r="G138" s="5">
        <v>53.7</v>
      </c>
      <c r="H138" s="5">
        <v>13.22</v>
      </c>
    </row>
    <row r="139" spans="1:181" ht="11.25" customHeight="1" x14ac:dyDescent="0.25">
      <c r="A139" s="63" t="s">
        <v>113</v>
      </c>
      <c r="B139" s="85" t="s">
        <v>114</v>
      </c>
      <c r="C139" s="42">
        <v>150</v>
      </c>
      <c r="D139" s="28">
        <v>7.1</v>
      </c>
      <c r="E139" s="28">
        <v>5.8</v>
      </c>
      <c r="F139" s="28">
        <v>26.7</v>
      </c>
      <c r="G139" s="41">
        <v>187.3</v>
      </c>
      <c r="H139" s="129">
        <v>28.4</v>
      </c>
    </row>
    <row r="140" spans="1:181" ht="11.25" customHeight="1" x14ac:dyDescent="0.25">
      <c r="A140" s="63" t="s">
        <v>46</v>
      </c>
      <c r="B140" s="85" t="s">
        <v>70</v>
      </c>
      <c r="C140" s="134">
        <v>120</v>
      </c>
      <c r="D140" s="41">
        <v>0.5</v>
      </c>
      <c r="E140" s="41">
        <v>0.5</v>
      </c>
      <c r="F140" s="41">
        <v>11.8</v>
      </c>
      <c r="G140" s="41">
        <v>53.3</v>
      </c>
      <c r="H140" s="41">
        <v>21.23</v>
      </c>
    </row>
    <row r="141" spans="1:181" ht="11.25" customHeight="1" x14ac:dyDescent="0.25">
      <c r="A141" s="63" t="s">
        <v>47</v>
      </c>
      <c r="B141" s="85" t="s">
        <v>23</v>
      </c>
      <c r="C141" s="42">
        <v>200</v>
      </c>
      <c r="D141" s="120">
        <v>0.2</v>
      </c>
      <c r="E141" s="120">
        <v>0</v>
      </c>
      <c r="F141" s="120">
        <v>6.4</v>
      </c>
      <c r="G141" s="120">
        <v>26.8</v>
      </c>
      <c r="H141" s="41">
        <v>3.01</v>
      </c>
    </row>
    <row r="142" spans="1:181" ht="11.25" customHeight="1" x14ac:dyDescent="0.25">
      <c r="A142" s="58" t="s">
        <v>46</v>
      </c>
      <c r="B142" s="85" t="s">
        <v>48</v>
      </c>
      <c r="C142" s="65">
        <v>30</v>
      </c>
      <c r="D142" s="28">
        <v>3.4</v>
      </c>
      <c r="E142" s="28">
        <v>0.4</v>
      </c>
      <c r="F142" s="28">
        <v>22.1</v>
      </c>
      <c r="G142" s="28">
        <v>105.5</v>
      </c>
      <c r="H142" s="8">
        <v>2.0699999999999998</v>
      </c>
    </row>
    <row r="143" spans="1:181" s="75" customFormat="1" ht="11.25" customHeight="1" x14ac:dyDescent="0.2">
      <c r="A143" s="56" t="s">
        <v>46</v>
      </c>
      <c r="B143" s="130" t="s">
        <v>28</v>
      </c>
      <c r="C143" s="6">
        <v>20</v>
      </c>
      <c r="D143" s="18">
        <v>1.7</v>
      </c>
      <c r="E143" s="18">
        <v>0.3</v>
      </c>
      <c r="F143" s="18">
        <v>8.4</v>
      </c>
      <c r="G143" s="18">
        <v>42.7</v>
      </c>
      <c r="H143" s="8">
        <v>1.38</v>
      </c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</row>
    <row r="144" spans="1:181" ht="11.25" customHeight="1" x14ac:dyDescent="0.2">
      <c r="A144" s="59"/>
      <c r="B144" s="60" t="s">
        <v>15</v>
      </c>
      <c r="C144" s="61">
        <f>SUM(C138:C143)</f>
        <v>535</v>
      </c>
      <c r="D144" s="61">
        <f t="shared" ref="D144:H144" si="19">SUM(D138:D143)</f>
        <v>16.399999999999999</v>
      </c>
      <c r="E144" s="61">
        <f t="shared" si="19"/>
        <v>11.4</v>
      </c>
      <c r="F144" s="61">
        <f t="shared" si="19"/>
        <v>75.400000000000006</v>
      </c>
      <c r="G144" s="61">
        <f t="shared" si="19"/>
        <v>469.3</v>
      </c>
      <c r="H144" s="61">
        <f t="shared" si="19"/>
        <v>69.309999999999988</v>
      </c>
    </row>
    <row r="145" spans="1:9" ht="11.25" customHeight="1" x14ac:dyDescent="0.2">
      <c r="A145" s="177" t="s">
        <v>20</v>
      </c>
      <c r="B145" s="178"/>
      <c r="C145" s="178"/>
      <c r="D145" s="178"/>
      <c r="E145" s="178"/>
      <c r="F145" s="178"/>
      <c r="G145" s="179"/>
      <c r="H145" s="13"/>
      <c r="I145" s="67"/>
    </row>
    <row r="146" spans="1:9" s="68" customFormat="1" ht="24.75" customHeight="1" x14ac:dyDescent="0.25">
      <c r="A146" s="63" t="s">
        <v>115</v>
      </c>
      <c r="B146" s="85" t="s">
        <v>55</v>
      </c>
      <c r="C146" s="55">
        <v>60</v>
      </c>
      <c r="D146" s="14">
        <v>0.8</v>
      </c>
      <c r="E146" s="14">
        <v>2</v>
      </c>
      <c r="F146" s="14">
        <v>4.0999999999999996</v>
      </c>
      <c r="G146" s="14">
        <v>37.6</v>
      </c>
      <c r="H146" s="14">
        <v>13.94</v>
      </c>
    </row>
    <row r="147" spans="1:9" ht="11.25" customHeight="1" x14ac:dyDescent="0.25">
      <c r="A147" s="63" t="s">
        <v>63</v>
      </c>
      <c r="B147" s="85" t="s">
        <v>64</v>
      </c>
      <c r="C147" s="40">
        <v>200</v>
      </c>
      <c r="D147" s="5">
        <v>4.7</v>
      </c>
      <c r="E147" s="5">
        <v>5.7</v>
      </c>
      <c r="F147" s="5">
        <v>10.1</v>
      </c>
      <c r="G147" s="5">
        <v>110.4</v>
      </c>
      <c r="H147" s="26">
        <v>27.74</v>
      </c>
    </row>
    <row r="148" spans="1:9" ht="11.25" customHeight="1" x14ac:dyDescent="0.25">
      <c r="A148" s="63" t="s">
        <v>116</v>
      </c>
      <c r="B148" s="85" t="s">
        <v>94</v>
      </c>
      <c r="C148" s="27">
        <v>150</v>
      </c>
      <c r="D148" s="28">
        <v>14.5</v>
      </c>
      <c r="E148" s="28">
        <v>1.3</v>
      </c>
      <c r="F148" s="28">
        <v>33.799999999999997</v>
      </c>
      <c r="G148" s="28">
        <v>204.8</v>
      </c>
      <c r="H148" s="28">
        <v>20.47</v>
      </c>
    </row>
    <row r="149" spans="1:9" ht="11.25" customHeight="1" x14ac:dyDescent="0.25">
      <c r="A149" s="63" t="s">
        <v>117</v>
      </c>
      <c r="B149" s="85" t="s">
        <v>133</v>
      </c>
      <c r="C149" s="6">
        <v>75</v>
      </c>
      <c r="D149" s="19">
        <v>13.7</v>
      </c>
      <c r="E149" s="19">
        <v>13</v>
      </c>
      <c r="F149" s="19">
        <v>12.3</v>
      </c>
      <c r="G149" s="19">
        <v>221.4</v>
      </c>
      <c r="H149" s="124">
        <v>60.83</v>
      </c>
    </row>
    <row r="150" spans="1:9" ht="11.25" customHeight="1" x14ac:dyDescent="0.25">
      <c r="A150" s="63" t="s">
        <v>118</v>
      </c>
      <c r="B150" s="85" t="s">
        <v>135</v>
      </c>
      <c r="C150" s="6">
        <v>200</v>
      </c>
      <c r="D150" s="17">
        <v>0.2</v>
      </c>
      <c r="E150" s="18">
        <v>0.1</v>
      </c>
      <c r="F150" s="18">
        <v>9.9</v>
      </c>
      <c r="G150" s="18">
        <v>41.6</v>
      </c>
      <c r="H150" s="124">
        <v>19.399999999999999</v>
      </c>
    </row>
    <row r="151" spans="1:9" ht="11.25" customHeight="1" x14ac:dyDescent="0.25">
      <c r="A151" s="63" t="s">
        <v>46</v>
      </c>
      <c r="B151" s="85" t="s">
        <v>48</v>
      </c>
      <c r="C151" s="6">
        <v>50</v>
      </c>
      <c r="D151" s="18">
        <v>2.2999999999999998</v>
      </c>
      <c r="E151" s="18">
        <v>0.2</v>
      </c>
      <c r="F151" s="18">
        <v>14.8</v>
      </c>
      <c r="G151" s="18">
        <v>70.3</v>
      </c>
      <c r="H151" s="8">
        <v>3.45</v>
      </c>
    </row>
    <row r="152" spans="1:9" ht="11.25" customHeight="1" x14ac:dyDescent="0.2">
      <c r="A152" s="57" t="s">
        <v>46</v>
      </c>
      <c r="B152" s="130" t="s">
        <v>28</v>
      </c>
      <c r="C152" s="6">
        <v>20</v>
      </c>
      <c r="D152" s="18">
        <v>1</v>
      </c>
      <c r="E152" s="18">
        <v>0.2</v>
      </c>
      <c r="F152" s="18">
        <v>5</v>
      </c>
      <c r="G152" s="18">
        <v>25.6</v>
      </c>
      <c r="H152" s="8">
        <v>1.38</v>
      </c>
    </row>
    <row r="153" spans="1:9" ht="11.25" customHeight="1" x14ac:dyDescent="0.2">
      <c r="A153" s="9"/>
      <c r="B153" s="10" t="s">
        <v>17</v>
      </c>
      <c r="C153" s="11">
        <f>SUM(C146:C152)</f>
        <v>755</v>
      </c>
      <c r="D153" s="11">
        <f t="shared" ref="D153:H153" si="20">SUM(D146:D152)</f>
        <v>37.200000000000003</v>
      </c>
      <c r="E153" s="11">
        <f t="shared" si="20"/>
        <v>22.5</v>
      </c>
      <c r="F153" s="11">
        <f t="shared" si="20"/>
        <v>90</v>
      </c>
      <c r="G153" s="11">
        <f t="shared" si="20"/>
        <v>711.7</v>
      </c>
      <c r="H153" s="12">
        <f t="shared" si="20"/>
        <v>147.20999999999998</v>
      </c>
    </row>
    <row r="154" spans="1:9" ht="11.25" customHeight="1" x14ac:dyDescent="0.2">
      <c r="A154" s="9"/>
      <c r="B154" s="20" t="s">
        <v>18</v>
      </c>
      <c r="C154" s="11">
        <f t="shared" ref="C154:H154" si="21">C153+C144</f>
        <v>1290</v>
      </c>
      <c r="D154" s="11">
        <f t="shared" si="21"/>
        <v>53.6</v>
      </c>
      <c r="E154" s="11">
        <f t="shared" si="21"/>
        <v>33.9</v>
      </c>
      <c r="F154" s="11">
        <f t="shared" si="21"/>
        <v>165.4</v>
      </c>
      <c r="G154" s="11">
        <f t="shared" si="21"/>
        <v>1181</v>
      </c>
      <c r="H154" s="12">
        <f t="shared" si="21"/>
        <v>216.51999999999998</v>
      </c>
    </row>
    <row r="155" spans="1:9" ht="11.25" customHeight="1" x14ac:dyDescent="0.2">
      <c r="A155" s="177" t="s">
        <v>32</v>
      </c>
      <c r="B155" s="178"/>
      <c r="C155" s="178"/>
      <c r="D155" s="178"/>
      <c r="E155" s="178"/>
      <c r="F155" s="178"/>
      <c r="G155" s="178"/>
      <c r="H155" s="179"/>
    </row>
    <row r="156" spans="1:9" ht="11.25" customHeight="1" x14ac:dyDescent="0.2">
      <c r="A156" s="177" t="s">
        <v>14</v>
      </c>
      <c r="B156" s="178"/>
      <c r="C156" s="178"/>
      <c r="D156" s="178"/>
      <c r="E156" s="178"/>
      <c r="F156" s="178"/>
      <c r="G156" s="178"/>
      <c r="H156" s="179"/>
    </row>
    <row r="157" spans="1:9" ht="11.25" customHeight="1" x14ac:dyDescent="0.25">
      <c r="A157" s="63" t="s">
        <v>68</v>
      </c>
      <c r="B157" s="85" t="s">
        <v>69</v>
      </c>
      <c r="C157" s="24">
        <v>150</v>
      </c>
      <c r="D157" s="33">
        <v>12.7</v>
      </c>
      <c r="E157" s="33">
        <v>18</v>
      </c>
      <c r="F157" s="33">
        <v>3.2</v>
      </c>
      <c r="G157" s="33">
        <v>225.4</v>
      </c>
      <c r="H157" s="4">
        <v>75.61</v>
      </c>
    </row>
    <row r="158" spans="1:9" ht="11.25" customHeight="1" x14ac:dyDescent="0.25">
      <c r="A158" s="56" t="s">
        <v>46</v>
      </c>
      <c r="B158" s="85" t="s">
        <v>70</v>
      </c>
      <c r="C158" s="134">
        <v>120</v>
      </c>
      <c r="D158" s="28">
        <v>0.5</v>
      </c>
      <c r="E158" s="28">
        <v>0.5</v>
      </c>
      <c r="F158" s="28">
        <v>11.8</v>
      </c>
      <c r="G158" s="28">
        <v>53.3</v>
      </c>
      <c r="H158" s="28">
        <v>21.23</v>
      </c>
    </row>
    <row r="159" spans="1:9" ht="11.25" customHeight="1" x14ac:dyDescent="0.25">
      <c r="A159" s="63" t="s">
        <v>47</v>
      </c>
      <c r="B159" s="85" t="s">
        <v>23</v>
      </c>
      <c r="C159" s="6">
        <v>200</v>
      </c>
      <c r="D159" s="18">
        <v>0.2</v>
      </c>
      <c r="E159" s="18">
        <v>0</v>
      </c>
      <c r="F159" s="18">
        <v>6.4</v>
      </c>
      <c r="G159" s="18">
        <v>26.8</v>
      </c>
      <c r="H159" s="8">
        <v>3.01</v>
      </c>
    </row>
    <row r="160" spans="1:9" ht="11.25" customHeight="1" x14ac:dyDescent="0.25">
      <c r="A160" s="63" t="s">
        <v>46</v>
      </c>
      <c r="B160" s="85" t="s">
        <v>48</v>
      </c>
      <c r="C160" s="6">
        <v>30</v>
      </c>
      <c r="D160" s="18">
        <v>3.4</v>
      </c>
      <c r="E160" s="18">
        <v>0.4</v>
      </c>
      <c r="F160" s="18">
        <v>22.1</v>
      </c>
      <c r="G160" s="18">
        <v>105.5</v>
      </c>
      <c r="H160" s="8">
        <v>2.0699999999999998</v>
      </c>
      <c r="I160" s="67"/>
    </row>
    <row r="161" spans="1:9" ht="11.25" customHeight="1" x14ac:dyDescent="0.2">
      <c r="A161" s="57" t="s">
        <v>46</v>
      </c>
      <c r="B161" s="130" t="s">
        <v>28</v>
      </c>
      <c r="C161" s="6">
        <v>15</v>
      </c>
      <c r="D161" s="18">
        <v>1</v>
      </c>
      <c r="E161" s="18">
        <v>0.2</v>
      </c>
      <c r="F161" s="18">
        <v>5</v>
      </c>
      <c r="G161" s="18">
        <v>25.6</v>
      </c>
      <c r="H161" s="8">
        <v>1.04</v>
      </c>
    </row>
    <row r="162" spans="1:9" ht="11.25" customHeight="1" x14ac:dyDescent="0.2">
      <c r="A162" s="9"/>
      <c r="B162" s="10" t="s">
        <v>15</v>
      </c>
      <c r="C162" s="11">
        <f>SUM(C157:C161)</f>
        <v>515</v>
      </c>
      <c r="D162" s="11">
        <f t="shared" ref="D162:H162" si="22">SUM(D157:D161)</f>
        <v>17.799999999999997</v>
      </c>
      <c r="E162" s="11">
        <f t="shared" si="22"/>
        <v>19.099999999999998</v>
      </c>
      <c r="F162" s="11">
        <f t="shared" si="22"/>
        <v>48.5</v>
      </c>
      <c r="G162" s="11">
        <f t="shared" si="22"/>
        <v>436.6</v>
      </c>
      <c r="H162" s="11">
        <f t="shared" si="22"/>
        <v>102.96000000000001</v>
      </c>
      <c r="I162" s="67"/>
    </row>
    <row r="163" spans="1:9" ht="11.25" customHeight="1" x14ac:dyDescent="0.2">
      <c r="A163" s="177" t="s">
        <v>24</v>
      </c>
      <c r="B163" s="178"/>
      <c r="C163" s="178"/>
      <c r="D163" s="178"/>
      <c r="E163" s="178"/>
      <c r="F163" s="178"/>
      <c r="G163" s="178"/>
      <c r="H163" s="179"/>
      <c r="I163" s="67"/>
    </row>
    <row r="164" spans="1:9" ht="11.25" customHeight="1" x14ac:dyDescent="0.25">
      <c r="A164" s="73" t="s">
        <v>54</v>
      </c>
      <c r="B164" s="85" t="s">
        <v>137</v>
      </c>
      <c r="C164" s="55">
        <v>60</v>
      </c>
      <c r="D164" s="14">
        <v>0.8</v>
      </c>
      <c r="E164" s="14">
        <v>0.1</v>
      </c>
      <c r="F164" s="14">
        <v>2.9</v>
      </c>
      <c r="G164" s="14">
        <v>15.4</v>
      </c>
      <c r="H164" s="4">
        <v>19.55</v>
      </c>
      <c r="I164" s="67"/>
    </row>
    <row r="165" spans="1:9" ht="11.25" customHeight="1" x14ac:dyDescent="0.25">
      <c r="A165" s="73" t="s">
        <v>119</v>
      </c>
      <c r="B165" s="119" t="s">
        <v>138</v>
      </c>
      <c r="C165" s="27">
        <v>200</v>
      </c>
      <c r="D165" s="28">
        <v>6.8</v>
      </c>
      <c r="E165" s="28">
        <v>4.5999999999999996</v>
      </c>
      <c r="F165" s="28">
        <v>14.4</v>
      </c>
      <c r="G165" s="28">
        <v>125.9</v>
      </c>
      <c r="H165" s="28">
        <v>20.91</v>
      </c>
      <c r="I165" s="67"/>
    </row>
    <row r="166" spans="1:9" ht="11.25" customHeight="1" x14ac:dyDescent="0.25">
      <c r="A166" s="73" t="s">
        <v>56</v>
      </c>
      <c r="B166" s="119" t="s">
        <v>57</v>
      </c>
      <c r="C166" s="24">
        <v>150</v>
      </c>
      <c r="D166" s="4">
        <v>3.1</v>
      </c>
      <c r="E166" s="4">
        <v>5.3</v>
      </c>
      <c r="F166" s="4">
        <v>19.8</v>
      </c>
      <c r="G166" s="4">
        <v>139.4</v>
      </c>
      <c r="H166" s="26">
        <v>43</v>
      </c>
      <c r="I166" s="67"/>
    </row>
    <row r="167" spans="1:9" ht="11.25" customHeight="1" x14ac:dyDescent="0.25">
      <c r="A167" s="137" t="s">
        <v>120</v>
      </c>
      <c r="B167" s="85" t="s">
        <v>59</v>
      </c>
      <c r="C167" s="24">
        <v>80</v>
      </c>
      <c r="D167" s="4">
        <v>13.4</v>
      </c>
      <c r="E167" s="4">
        <v>12.7</v>
      </c>
      <c r="F167" s="4">
        <v>5.3</v>
      </c>
      <c r="G167" s="4">
        <v>189.2</v>
      </c>
      <c r="H167" s="127">
        <v>56.23</v>
      </c>
    </row>
    <row r="168" spans="1:9" ht="11.25" customHeight="1" x14ac:dyDescent="0.25">
      <c r="A168" s="63" t="s">
        <v>47</v>
      </c>
      <c r="B168" s="119" t="s">
        <v>23</v>
      </c>
      <c r="C168" s="24">
        <v>200</v>
      </c>
      <c r="D168" s="120">
        <v>0.2</v>
      </c>
      <c r="E168" s="120">
        <v>0</v>
      </c>
      <c r="F168" s="120">
        <v>6.4</v>
      </c>
      <c r="G168" s="120">
        <v>26.8</v>
      </c>
      <c r="H168" s="4">
        <v>3.01</v>
      </c>
    </row>
    <row r="169" spans="1:9" ht="11.25" customHeight="1" x14ac:dyDescent="0.25">
      <c r="A169" s="73" t="s">
        <v>46</v>
      </c>
      <c r="B169" s="130" t="s">
        <v>28</v>
      </c>
      <c r="C169" s="27">
        <v>30</v>
      </c>
      <c r="D169" s="53">
        <v>2</v>
      </c>
      <c r="E169" s="53">
        <v>0.4</v>
      </c>
      <c r="F169" s="53">
        <v>10</v>
      </c>
      <c r="G169" s="53">
        <v>51.2</v>
      </c>
      <c r="H169" s="19">
        <v>2.0699999999999998</v>
      </c>
      <c r="I169" s="67"/>
    </row>
    <row r="170" spans="1:9" ht="11.25" customHeight="1" x14ac:dyDescent="0.25">
      <c r="A170" s="56" t="s">
        <v>46</v>
      </c>
      <c r="B170" s="119" t="s">
        <v>48</v>
      </c>
      <c r="C170" s="42">
        <v>40</v>
      </c>
      <c r="D170" s="43">
        <v>3</v>
      </c>
      <c r="E170" s="43">
        <v>0.3</v>
      </c>
      <c r="F170" s="43">
        <v>19.7</v>
      </c>
      <c r="G170" s="43">
        <v>93.8</v>
      </c>
      <c r="H170" s="4">
        <v>2.76</v>
      </c>
      <c r="I170" s="67"/>
    </row>
    <row r="171" spans="1:9" ht="11.25" customHeight="1" x14ac:dyDescent="0.2">
      <c r="A171" s="38"/>
      <c r="B171" s="10" t="s">
        <v>17</v>
      </c>
      <c r="C171" s="11">
        <f>SUM(C164:C170)</f>
        <v>760</v>
      </c>
      <c r="D171" s="11">
        <f t="shared" ref="D171:G171" si="23">SUM(D164:D170)</f>
        <v>29.3</v>
      </c>
      <c r="E171" s="11">
        <f t="shared" si="23"/>
        <v>23.4</v>
      </c>
      <c r="F171" s="11">
        <f t="shared" si="23"/>
        <v>78.5</v>
      </c>
      <c r="G171" s="11">
        <f t="shared" si="23"/>
        <v>641.70000000000005</v>
      </c>
      <c r="H171" s="12">
        <f>SUM(H164:H170)</f>
        <v>147.52999999999997</v>
      </c>
    </row>
    <row r="172" spans="1:9" ht="11.25" customHeight="1" x14ac:dyDescent="0.2">
      <c r="A172" s="38"/>
      <c r="B172" s="20" t="s">
        <v>18</v>
      </c>
      <c r="C172" s="11">
        <f>C171+C162</f>
        <v>1275</v>
      </c>
      <c r="D172" s="11">
        <f t="shared" ref="D172:G172" si="24">D171+D162</f>
        <v>47.099999999999994</v>
      </c>
      <c r="E172" s="11">
        <f t="shared" si="24"/>
        <v>42.5</v>
      </c>
      <c r="F172" s="11">
        <f t="shared" si="24"/>
        <v>127</v>
      </c>
      <c r="G172" s="11">
        <f t="shared" si="24"/>
        <v>1078.3000000000002</v>
      </c>
      <c r="H172" s="12">
        <f>H171+H162</f>
        <v>250.48999999999998</v>
      </c>
    </row>
    <row r="173" spans="1:9" ht="11.25" customHeight="1" x14ac:dyDescent="0.2">
      <c r="A173" s="177" t="s">
        <v>33</v>
      </c>
      <c r="B173" s="178"/>
      <c r="C173" s="178"/>
      <c r="D173" s="178"/>
      <c r="E173" s="178"/>
      <c r="F173" s="178"/>
      <c r="G173" s="178"/>
      <c r="H173" s="179"/>
    </row>
    <row r="174" spans="1:9" ht="11.25" customHeight="1" x14ac:dyDescent="0.2">
      <c r="A174" s="177" t="s">
        <v>14</v>
      </c>
      <c r="B174" s="178"/>
      <c r="C174" s="178"/>
      <c r="D174" s="178"/>
      <c r="E174" s="178"/>
      <c r="F174" s="178"/>
      <c r="G174" s="178"/>
      <c r="H174" s="179"/>
    </row>
    <row r="175" spans="1:9" ht="11.25" customHeight="1" x14ac:dyDescent="0.25">
      <c r="A175" s="63" t="s">
        <v>121</v>
      </c>
      <c r="B175" s="85" t="s">
        <v>122</v>
      </c>
      <c r="C175" s="6">
        <v>100</v>
      </c>
      <c r="D175" s="19">
        <v>4.0999999999999996</v>
      </c>
      <c r="E175" s="19">
        <v>4.5999999999999996</v>
      </c>
      <c r="F175" s="19">
        <v>19.3</v>
      </c>
      <c r="G175" s="19">
        <v>135.1</v>
      </c>
      <c r="H175" s="125">
        <v>17.82</v>
      </c>
    </row>
    <row r="176" spans="1:9" ht="11.25" customHeight="1" x14ac:dyDescent="0.25">
      <c r="A176" s="133" t="s">
        <v>81</v>
      </c>
      <c r="B176" s="85" t="s">
        <v>82</v>
      </c>
      <c r="C176" s="24">
        <v>75</v>
      </c>
      <c r="D176" s="26">
        <v>14.8</v>
      </c>
      <c r="E176" s="26">
        <v>5.3</v>
      </c>
      <c r="F176" s="26">
        <v>10.8</v>
      </c>
      <c r="G176" s="26">
        <v>150.6</v>
      </c>
      <c r="H176" s="26">
        <v>79.53</v>
      </c>
    </row>
    <row r="177" spans="1:9" ht="11.25" customHeight="1" x14ac:dyDescent="0.25">
      <c r="A177" s="63" t="s">
        <v>46</v>
      </c>
      <c r="B177" s="85" t="s">
        <v>83</v>
      </c>
      <c r="C177" s="121">
        <v>10</v>
      </c>
      <c r="D177" s="26">
        <v>0.1</v>
      </c>
      <c r="E177" s="26">
        <v>0</v>
      </c>
      <c r="F177" s="26">
        <v>7.2</v>
      </c>
      <c r="G177" s="26">
        <v>29</v>
      </c>
      <c r="H177" s="125">
        <v>4.13</v>
      </c>
    </row>
    <row r="178" spans="1:9" ht="11.25" customHeight="1" x14ac:dyDescent="0.25">
      <c r="A178" s="63" t="s">
        <v>46</v>
      </c>
      <c r="B178" s="85" t="s">
        <v>70</v>
      </c>
      <c r="C178" s="134">
        <v>120</v>
      </c>
      <c r="D178" s="28">
        <v>0.5</v>
      </c>
      <c r="E178" s="28">
        <v>0.5</v>
      </c>
      <c r="F178" s="28">
        <v>11.8</v>
      </c>
      <c r="G178" s="28">
        <v>53.3</v>
      </c>
      <c r="H178" s="28">
        <v>21.23</v>
      </c>
    </row>
    <row r="179" spans="1:9" ht="11.25" customHeight="1" x14ac:dyDescent="0.25">
      <c r="A179" s="63" t="s">
        <v>71</v>
      </c>
      <c r="B179" s="85" t="s">
        <v>108</v>
      </c>
      <c r="C179" s="6">
        <v>200</v>
      </c>
      <c r="D179" s="23">
        <v>1.6</v>
      </c>
      <c r="E179" s="23">
        <v>1.1000000000000001</v>
      </c>
      <c r="F179" s="23">
        <v>8.6</v>
      </c>
      <c r="G179" s="23">
        <v>50.9</v>
      </c>
      <c r="H179" s="26">
        <v>4.78</v>
      </c>
    </row>
    <row r="180" spans="1:9" ht="11.25" customHeight="1" x14ac:dyDescent="0.25">
      <c r="A180" s="56" t="s">
        <v>46</v>
      </c>
      <c r="B180" s="85" t="s">
        <v>48</v>
      </c>
      <c r="C180" s="121">
        <v>30</v>
      </c>
      <c r="D180" s="18">
        <v>3.4</v>
      </c>
      <c r="E180" s="18">
        <v>0.4</v>
      </c>
      <c r="F180" s="18">
        <v>22.1</v>
      </c>
      <c r="G180" s="18">
        <v>105.5</v>
      </c>
      <c r="H180" s="8">
        <v>2.0699999999999998</v>
      </c>
    </row>
    <row r="181" spans="1:9" ht="11.25" customHeight="1" x14ac:dyDescent="0.25">
      <c r="A181" s="73" t="s">
        <v>46</v>
      </c>
      <c r="B181" s="130" t="s">
        <v>28</v>
      </c>
      <c r="C181" s="27">
        <v>15</v>
      </c>
      <c r="D181" s="53">
        <v>2</v>
      </c>
      <c r="E181" s="53">
        <v>0.4</v>
      </c>
      <c r="F181" s="53">
        <v>10</v>
      </c>
      <c r="G181" s="53">
        <v>51.2</v>
      </c>
      <c r="H181" s="8">
        <v>1.04</v>
      </c>
      <c r="I181" s="67"/>
    </row>
    <row r="182" spans="1:9" ht="11.25" customHeight="1" x14ac:dyDescent="0.2">
      <c r="A182" s="9"/>
      <c r="B182" s="10" t="s">
        <v>15</v>
      </c>
      <c r="C182" s="11">
        <f>SUM(C175:C181)</f>
        <v>550</v>
      </c>
      <c r="D182" s="11">
        <f t="shared" ref="D182:H182" si="25">SUM(D175:D181)</f>
        <v>26.5</v>
      </c>
      <c r="E182" s="11">
        <f t="shared" si="25"/>
        <v>12.299999999999999</v>
      </c>
      <c r="F182" s="11">
        <f t="shared" si="25"/>
        <v>89.800000000000011</v>
      </c>
      <c r="G182" s="11">
        <f t="shared" si="25"/>
        <v>575.6</v>
      </c>
      <c r="H182" s="11">
        <f t="shared" si="25"/>
        <v>130.6</v>
      </c>
    </row>
    <row r="183" spans="1:9" ht="11.25" customHeight="1" x14ac:dyDescent="0.2">
      <c r="A183" s="177" t="s">
        <v>24</v>
      </c>
      <c r="B183" s="178"/>
      <c r="C183" s="178"/>
      <c r="D183" s="178"/>
      <c r="E183" s="178"/>
      <c r="F183" s="178"/>
      <c r="G183" s="178"/>
      <c r="H183" s="179"/>
    </row>
    <row r="184" spans="1:9" ht="11.25" customHeight="1" x14ac:dyDescent="0.25">
      <c r="A184" s="63" t="s">
        <v>49</v>
      </c>
      <c r="B184" s="85" t="s">
        <v>84</v>
      </c>
      <c r="C184" s="24">
        <v>60</v>
      </c>
      <c r="D184" s="4">
        <v>0.7</v>
      </c>
      <c r="E184" s="4">
        <v>0.1</v>
      </c>
      <c r="F184" s="4">
        <v>2.2999999999999998</v>
      </c>
      <c r="G184" s="4">
        <v>12.8</v>
      </c>
      <c r="H184" s="4">
        <v>20.440000000000001</v>
      </c>
    </row>
    <row r="185" spans="1:9" ht="11.25" customHeight="1" x14ac:dyDescent="0.25">
      <c r="A185" s="132"/>
      <c r="B185" s="132" t="s">
        <v>142</v>
      </c>
      <c r="C185" s="134">
        <v>200</v>
      </c>
      <c r="D185" s="135">
        <v>4.8</v>
      </c>
      <c r="E185" s="135">
        <v>5.8</v>
      </c>
      <c r="F185" s="135">
        <v>13.6</v>
      </c>
      <c r="G185" s="135">
        <v>125.5</v>
      </c>
      <c r="H185" s="135">
        <v>22.78</v>
      </c>
    </row>
    <row r="186" spans="1:9" ht="11.25" customHeight="1" x14ac:dyDescent="0.25">
      <c r="A186" s="63" t="s">
        <v>93</v>
      </c>
      <c r="B186" s="85" t="s">
        <v>94</v>
      </c>
      <c r="C186" s="24">
        <v>150</v>
      </c>
      <c r="D186" s="25">
        <v>5.3</v>
      </c>
      <c r="E186" s="25">
        <v>4.9000000000000004</v>
      </c>
      <c r="F186" s="25">
        <v>32.799999999999997</v>
      </c>
      <c r="G186" s="25">
        <v>196.8</v>
      </c>
      <c r="H186" s="127">
        <v>20.47</v>
      </c>
    </row>
    <row r="187" spans="1:9" ht="11.25" customHeight="1" x14ac:dyDescent="0.25">
      <c r="A187" s="63" t="s">
        <v>123</v>
      </c>
      <c r="B187" s="85" t="s">
        <v>136</v>
      </c>
      <c r="C187" s="24">
        <v>80</v>
      </c>
      <c r="D187" s="19">
        <v>10.9</v>
      </c>
      <c r="E187" s="19">
        <v>9.6999999999999993</v>
      </c>
      <c r="F187" s="19">
        <v>5.4</v>
      </c>
      <c r="G187" s="19">
        <v>152.9</v>
      </c>
      <c r="H187" s="26">
        <v>56.3</v>
      </c>
    </row>
    <row r="188" spans="1:9" ht="11.25" customHeight="1" x14ac:dyDescent="0.25">
      <c r="A188" s="63" t="s">
        <v>124</v>
      </c>
      <c r="B188" s="85" t="s">
        <v>134</v>
      </c>
      <c r="C188" s="24">
        <v>20</v>
      </c>
      <c r="D188" s="16">
        <v>0.7</v>
      </c>
      <c r="E188" s="16">
        <v>0.5</v>
      </c>
      <c r="F188" s="16">
        <v>1.8</v>
      </c>
      <c r="G188" s="16">
        <v>14.1</v>
      </c>
      <c r="H188" s="4">
        <v>2.15</v>
      </c>
    </row>
    <row r="189" spans="1:9" ht="11.25" customHeight="1" x14ac:dyDescent="0.25">
      <c r="A189" s="63" t="s">
        <v>97</v>
      </c>
      <c r="B189" s="85" t="s">
        <v>129</v>
      </c>
      <c r="C189" s="6">
        <v>200</v>
      </c>
      <c r="D189" s="35">
        <v>0.3</v>
      </c>
      <c r="E189" s="35">
        <v>0.1</v>
      </c>
      <c r="F189" s="35">
        <v>8.4</v>
      </c>
      <c r="G189" s="35">
        <v>35.5</v>
      </c>
      <c r="H189" s="33">
        <v>11.11</v>
      </c>
    </row>
    <row r="190" spans="1:9" ht="11.25" customHeight="1" x14ac:dyDescent="0.25">
      <c r="A190" s="63" t="s">
        <v>46</v>
      </c>
      <c r="B190" s="85" t="s">
        <v>48</v>
      </c>
      <c r="C190" s="6">
        <v>50</v>
      </c>
      <c r="D190" s="35">
        <v>4.5999999999999996</v>
      </c>
      <c r="E190" s="35">
        <v>0.5</v>
      </c>
      <c r="F190" s="35">
        <v>29.5</v>
      </c>
      <c r="G190" s="35">
        <v>140.6</v>
      </c>
      <c r="H190" s="8">
        <v>3.45</v>
      </c>
    </row>
    <row r="191" spans="1:9" ht="13.5" customHeight="1" x14ac:dyDescent="0.2">
      <c r="A191" s="56" t="s">
        <v>46</v>
      </c>
      <c r="B191" s="130" t="s">
        <v>28</v>
      </c>
      <c r="C191" s="6">
        <v>20</v>
      </c>
      <c r="D191" s="18">
        <v>2</v>
      </c>
      <c r="E191" s="18">
        <v>0.4</v>
      </c>
      <c r="F191" s="18">
        <v>10</v>
      </c>
      <c r="G191" s="18">
        <v>51.2</v>
      </c>
      <c r="H191" s="8">
        <v>1.38</v>
      </c>
    </row>
    <row r="192" spans="1:9" ht="15" customHeight="1" x14ac:dyDescent="0.2">
      <c r="A192" s="9"/>
      <c r="B192" s="10" t="s">
        <v>17</v>
      </c>
      <c r="C192" s="11">
        <f>SUM(C184:C191)</f>
        <v>780</v>
      </c>
      <c r="D192" s="11">
        <f t="shared" ref="D192:G192" si="26">SUM(D184:D191)</f>
        <v>29.300000000000004</v>
      </c>
      <c r="E192" s="11">
        <f t="shared" si="26"/>
        <v>22</v>
      </c>
      <c r="F192" s="11">
        <f t="shared" si="26"/>
        <v>103.8</v>
      </c>
      <c r="G192" s="11">
        <f t="shared" si="26"/>
        <v>729.40000000000009</v>
      </c>
      <c r="H192" s="12">
        <f>SUM(H184:H191)</f>
        <v>138.07999999999998</v>
      </c>
    </row>
    <row r="193" spans="1:10" ht="39.75" customHeight="1" x14ac:dyDescent="0.2">
      <c r="A193" s="9"/>
      <c r="B193" s="20" t="s">
        <v>18</v>
      </c>
      <c r="C193" s="11">
        <f>C192+C182</f>
        <v>1330</v>
      </c>
      <c r="D193" s="11">
        <f t="shared" ref="D193:G193" si="27">D192+D182</f>
        <v>55.800000000000004</v>
      </c>
      <c r="E193" s="11">
        <f t="shared" si="27"/>
        <v>34.299999999999997</v>
      </c>
      <c r="F193" s="11">
        <f t="shared" si="27"/>
        <v>193.60000000000002</v>
      </c>
      <c r="G193" s="11">
        <f t="shared" si="27"/>
        <v>1305</v>
      </c>
      <c r="H193" s="12">
        <f>H192+H182</f>
        <v>268.67999999999995</v>
      </c>
    </row>
    <row r="194" spans="1:10" ht="22.5" customHeight="1" x14ac:dyDescent="0.2">
      <c r="A194" s="185" t="s">
        <v>34</v>
      </c>
      <c r="B194" s="185"/>
      <c r="C194" s="185"/>
      <c r="D194" s="185"/>
      <c r="E194" s="185"/>
      <c r="F194" s="185"/>
      <c r="G194" s="185"/>
      <c r="H194" s="185"/>
      <c r="I194" s="76"/>
      <c r="J194" s="77"/>
    </row>
    <row r="195" spans="1:10" ht="24" customHeight="1" x14ac:dyDescent="0.2">
      <c r="A195" s="44"/>
      <c r="B195" s="45" t="s">
        <v>35</v>
      </c>
      <c r="C195" s="46">
        <f t="shared" ref="C195:H195" si="28">(C13+C32+C50+C70+C88+C107+C125+C144+C162+C182)/10</f>
        <v>534</v>
      </c>
      <c r="D195" s="46">
        <f t="shared" si="28"/>
        <v>21.22</v>
      </c>
      <c r="E195" s="46">
        <f t="shared" si="28"/>
        <v>14.510000000000002</v>
      </c>
      <c r="F195" s="46">
        <f t="shared" si="28"/>
        <v>71.22</v>
      </c>
      <c r="G195" s="46">
        <f t="shared" si="28"/>
        <v>500.07000000000005</v>
      </c>
      <c r="H195" s="46">
        <f t="shared" si="28"/>
        <v>105.46799999999999</v>
      </c>
      <c r="I195" s="76"/>
      <c r="J195" s="77"/>
    </row>
    <row r="196" spans="1:10" ht="21" customHeight="1" x14ac:dyDescent="0.2">
      <c r="A196" s="44"/>
      <c r="B196" s="45" t="s">
        <v>36</v>
      </c>
      <c r="C196" s="46">
        <f t="shared" ref="C196:H196" si="29">(C22+C41+C59+C79+C97+C115+C134+C153+C171+C192)/10</f>
        <v>756.5</v>
      </c>
      <c r="D196" s="46">
        <f t="shared" si="29"/>
        <v>29.97</v>
      </c>
      <c r="E196" s="46">
        <f t="shared" si="29"/>
        <v>20.99</v>
      </c>
      <c r="F196" s="46">
        <f t="shared" si="29"/>
        <v>99.119999999999976</v>
      </c>
      <c r="G196" s="46">
        <f t="shared" si="29"/>
        <v>704.79</v>
      </c>
      <c r="H196" s="46">
        <f t="shared" si="29"/>
        <v>149.00700000000001</v>
      </c>
      <c r="I196" s="76"/>
      <c r="J196" s="77"/>
    </row>
    <row r="197" spans="1:10" s="71" customFormat="1" ht="12" customHeight="1" x14ac:dyDescent="0.2">
      <c r="A197" s="44"/>
      <c r="B197" s="45" t="s">
        <v>37</v>
      </c>
      <c r="C197" s="46">
        <f>(C195+C196)</f>
        <v>1290.5</v>
      </c>
      <c r="D197" s="46">
        <f t="shared" ref="D197:G197" si="30">(D195+D196)</f>
        <v>51.19</v>
      </c>
      <c r="E197" s="46">
        <f t="shared" si="30"/>
        <v>35.5</v>
      </c>
      <c r="F197" s="46">
        <f t="shared" si="30"/>
        <v>170.33999999999997</v>
      </c>
      <c r="G197" s="46">
        <f t="shared" si="30"/>
        <v>1204.8600000000001</v>
      </c>
      <c r="H197" s="46">
        <f>(H195+H196)</f>
        <v>254.47499999999999</v>
      </c>
    </row>
    <row r="198" spans="1:10" s="71" customFormat="1" ht="14.25" customHeight="1" x14ac:dyDescent="0.2">
      <c r="A198" s="78"/>
      <c r="B198" s="78" t="s">
        <v>38</v>
      </c>
      <c r="C198" s="47">
        <v>500</v>
      </c>
      <c r="D198" s="47">
        <v>15.4</v>
      </c>
      <c r="E198" s="47">
        <v>15.8</v>
      </c>
      <c r="F198" s="47">
        <v>67</v>
      </c>
      <c r="G198" s="47">
        <v>470</v>
      </c>
      <c r="H198" s="48"/>
    </row>
    <row r="199" spans="1:10" s="71" customFormat="1" ht="18" customHeight="1" x14ac:dyDescent="0.2">
      <c r="A199" s="78"/>
      <c r="B199" s="78" t="s">
        <v>39</v>
      </c>
      <c r="C199" s="47">
        <v>700</v>
      </c>
      <c r="D199" s="47">
        <v>23.1</v>
      </c>
      <c r="E199" s="47">
        <v>23.7</v>
      </c>
      <c r="F199" s="47">
        <v>100.5</v>
      </c>
      <c r="G199" s="47">
        <v>705</v>
      </c>
      <c r="H199" s="48"/>
    </row>
    <row r="200" spans="1:10" s="71" customFormat="1" ht="12.75" customHeight="1" x14ac:dyDescent="0.2">
      <c r="A200" s="78"/>
      <c r="B200" s="78" t="s">
        <v>40</v>
      </c>
      <c r="C200" s="47">
        <f>C195-C198</f>
        <v>34</v>
      </c>
      <c r="D200" s="47">
        <f>D195-D198</f>
        <v>5.8199999999999985</v>
      </c>
      <c r="E200" s="47">
        <f>E195-E198</f>
        <v>-1.2899999999999991</v>
      </c>
      <c r="F200" s="47">
        <f t="shared" ref="E200:G201" si="31">F195-F198</f>
        <v>4.2199999999999989</v>
      </c>
      <c r="G200" s="47">
        <f t="shared" si="31"/>
        <v>30.07000000000005</v>
      </c>
      <c r="H200" s="64"/>
    </row>
    <row r="201" spans="1:10" x14ac:dyDescent="0.2">
      <c r="A201" s="78"/>
      <c r="B201" s="78" t="s">
        <v>41</v>
      </c>
      <c r="C201" s="47">
        <f>C196-C199</f>
        <v>56.5</v>
      </c>
      <c r="D201" s="47">
        <f>D196-D199</f>
        <v>6.8699999999999974</v>
      </c>
      <c r="E201" s="47">
        <f t="shared" si="31"/>
        <v>-2.7100000000000009</v>
      </c>
      <c r="F201" s="47">
        <f t="shared" si="31"/>
        <v>-1.3800000000000239</v>
      </c>
      <c r="G201" s="47">
        <f t="shared" si="31"/>
        <v>-0.21000000000003638</v>
      </c>
      <c r="H201" s="64"/>
      <c r="I201" s="67"/>
    </row>
    <row r="202" spans="1:10" x14ac:dyDescent="0.2">
      <c r="A202" s="79"/>
      <c r="B202" s="79"/>
      <c r="C202" s="79"/>
      <c r="D202" s="79"/>
      <c r="E202" s="79"/>
      <c r="F202" s="79"/>
      <c r="G202" s="79"/>
      <c r="H202" s="49"/>
      <c r="I202" s="67"/>
    </row>
    <row r="203" spans="1:10" x14ac:dyDescent="0.2">
      <c r="A203" s="79"/>
      <c r="B203" s="78" t="s">
        <v>125</v>
      </c>
      <c r="C203" s="80">
        <f>C195*100/C198-100</f>
        <v>6.7999999999999972</v>
      </c>
      <c r="D203" s="80">
        <f t="shared" ref="D203:G204" si="32">D195*100/D198-100</f>
        <v>37.79220779220779</v>
      </c>
      <c r="E203" s="80">
        <f t="shared" si="32"/>
        <v>-8.1645569620253013</v>
      </c>
      <c r="F203" s="81">
        <f t="shared" si="32"/>
        <v>6.2985074626865725</v>
      </c>
      <c r="G203" s="80">
        <f t="shared" si="32"/>
        <v>6.3978723404255504</v>
      </c>
      <c r="H203" s="49"/>
      <c r="I203" s="67"/>
    </row>
    <row r="204" spans="1:10" x14ac:dyDescent="0.2">
      <c r="A204" s="79"/>
      <c r="B204" s="78" t="s">
        <v>126</v>
      </c>
      <c r="C204" s="80">
        <f>C196*100/C199-100</f>
        <v>8.0714285714285694</v>
      </c>
      <c r="D204" s="80">
        <f t="shared" si="32"/>
        <v>29.740259740259745</v>
      </c>
      <c r="E204" s="80">
        <f t="shared" si="32"/>
        <v>-11.434599156118139</v>
      </c>
      <c r="F204" s="80">
        <f t="shared" si="32"/>
        <v>-1.3731343283582333</v>
      </c>
      <c r="G204" s="81">
        <f t="shared" si="32"/>
        <v>-2.9787234042558453E-2</v>
      </c>
      <c r="H204" s="49"/>
      <c r="I204" s="67"/>
    </row>
    <row r="205" spans="1:10" x14ac:dyDescent="0.2">
      <c r="A205" s="79"/>
      <c r="B205" s="79"/>
      <c r="C205" s="79"/>
      <c r="D205" s="79"/>
      <c r="E205" s="79"/>
      <c r="F205" s="79"/>
      <c r="G205" s="79"/>
      <c r="H205" s="49"/>
      <c r="I205" s="67"/>
    </row>
    <row r="206" spans="1:10" ht="12" x14ac:dyDescent="0.25">
      <c r="A206" s="82"/>
      <c r="B206" s="186" t="s">
        <v>127</v>
      </c>
      <c r="C206" s="186"/>
      <c r="D206" s="186"/>
      <c r="E206" s="186"/>
      <c r="F206" s="186"/>
      <c r="G206" s="186"/>
      <c r="H206" s="186"/>
    </row>
    <row r="207" spans="1:10" x14ac:dyDescent="0.2">
      <c r="A207" s="83"/>
      <c r="B207" s="83"/>
      <c r="C207" s="83"/>
      <c r="D207" s="83"/>
      <c r="E207" s="83"/>
      <c r="F207" s="83"/>
      <c r="G207" s="83"/>
      <c r="H207" s="50"/>
    </row>
    <row r="208" spans="1:10" x14ac:dyDescent="0.2">
      <c r="A208" s="83"/>
      <c r="B208" s="83"/>
      <c r="C208" s="83"/>
      <c r="D208" s="83"/>
      <c r="E208" s="83"/>
      <c r="F208" s="83"/>
      <c r="G208" s="83"/>
      <c r="H208" s="50"/>
    </row>
    <row r="209" spans="1:8" x14ac:dyDescent="0.2">
      <c r="A209" s="83"/>
      <c r="B209" s="83"/>
      <c r="C209" s="83"/>
      <c r="D209" s="83"/>
      <c r="E209" s="83"/>
      <c r="F209" s="83"/>
      <c r="G209" s="83"/>
      <c r="H209" s="50"/>
    </row>
    <row r="210" spans="1:8" x14ac:dyDescent="0.2">
      <c r="A210" s="83"/>
      <c r="B210" s="83"/>
      <c r="C210" s="83"/>
      <c r="D210" s="83"/>
      <c r="E210" s="83"/>
      <c r="F210" s="83"/>
      <c r="G210" s="83"/>
      <c r="H210" s="50"/>
    </row>
    <row r="211" spans="1:8" x14ac:dyDescent="0.2">
      <c r="A211" s="83"/>
      <c r="B211" s="83"/>
      <c r="C211" s="83"/>
      <c r="D211" s="83"/>
      <c r="E211" s="83"/>
      <c r="F211" s="83"/>
      <c r="G211" s="83"/>
      <c r="H211" s="50"/>
    </row>
    <row r="212" spans="1:8" x14ac:dyDescent="0.2">
      <c r="A212" s="83"/>
      <c r="B212" s="83"/>
      <c r="C212" s="83"/>
      <c r="D212" s="83"/>
      <c r="E212" s="83"/>
      <c r="F212" s="83"/>
      <c r="G212" s="83"/>
      <c r="H212" s="50"/>
    </row>
    <row r="213" spans="1:8" x14ac:dyDescent="0.2">
      <c r="A213" s="83"/>
      <c r="B213" s="83"/>
      <c r="C213" s="83"/>
      <c r="D213" s="83"/>
      <c r="E213" s="83"/>
      <c r="F213" s="83"/>
      <c r="G213" s="83"/>
      <c r="H213" s="50"/>
    </row>
    <row r="214" spans="1:8" x14ac:dyDescent="0.2">
      <c r="A214" s="83"/>
      <c r="B214" s="83"/>
      <c r="C214" s="83"/>
      <c r="D214" s="83"/>
      <c r="E214" s="83"/>
      <c r="F214" s="83"/>
      <c r="G214" s="83"/>
      <c r="H214" s="50"/>
    </row>
    <row r="215" spans="1:8" x14ac:dyDescent="0.2">
      <c r="A215" s="83"/>
      <c r="B215" s="83"/>
      <c r="C215" s="83"/>
      <c r="D215" s="83"/>
      <c r="E215" s="83"/>
      <c r="F215" s="83"/>
      <c r="G215" s="83"/>
      <c r="H215" s="50"/>
    </row>
    <row r="216" spans="1:8" x14ac:dyDescent="0.2">
      <c r="A216" s="83"/>
      <c r="B216" s="83"/>
      <c r="C216" s="83"/>
      <c r="D216" s="83"/>
      <c r="E216" s="83"/>
      <c r="F216" s="83"/>
      <c r="G216" s="83"/>
      <c r="H216" s="50"/>
    </row>
    <row r="217" spans="1:8" x14ac:dyDescent="0.2">
      <c r="A217" s="83"/>
      <c r="B217" s="83"/>
      <c r="C217" s="83"/>
      <c r="D217" s="83"/>
      <c r="E217" s="83"/>
      <c r="F217" s="83"/>
      <c r="G217" s="83"/>
      <c r="H217" s="50"/>
    </row>
    <row r="218" spans="1:8" x14ac:dyDescent="0.2">
      <c r="A218" s="83"/>
      <c r="B218" s="83"/>
      <c r="C218" s="83"/>
      <c r="D218" s="83"/>
      <c r="E218" s="83"/>
      <c r="F218" s="83"/>
      <c r="G218" s="83"/>
      <c r="H218" s="50"/>
    </row>
    <row r="219" spans="1:8" x14ac:dyDescent="0.2">
      <c r="A219" s="83"/>
      <c r="B219" s="83"/>
      <c r="C219" s="83"/>
      <c r="D219" s="83"/>
      <c r="E219" s="83"/>
      <c r="F219" s="83"/>
      <c r="G219" s="83"/>
      <c r="H219" s="50"/>
    </row>
    <row r="220" spans="1:8" x14ac:dyDescent="0.2">
      <c r="A220" s="83"/>
      <c r="B220" s="83"/>
      <c r="C220" s="83"/>
      <c r="D220" s="83"/>
      <c r="E220" s="83"/>
      <c r="F220" s="83"/>
      <c r="G220" s="83"/>
      <c r="H220" s="50"/>
    </row>
    <row r="221" spans="1:8" x14ac:dyDescent="0.2">
      <c r="A221" s="83"/>
      <c r="B221" s="83"/>
      <c r="C221" s="83"/>
      <c r="D221" s="83"/>
      <c r="E221" s="83"/>
      <c r="F221" s="83"/>
      <c r="G221" s="83"/>
      <c r="H221" s="50"/>
    </row>
    <row r="222" spans="1:8" x14ac:dyDescent="0.2">
      <c r="A222" s="83"/>
      <c r="B222" s="83"/>
      <c r="C222" s="83"/>
      <c r="D222" s="83"/>
      <c r="E222" s="83"/>
      <c r="F222" s="83"/>
      <c r="G222" s="83"/>
      <c r="H222" s="50"/>
    </row>
    <row r="223" spans="1:8" x14ac:dyDescent="0.2">
      <c r="A223" s="83"/>
      <c r="B223" s="83"/>
      <c r="C223" s="83"/>
      <c r="D223" s="83"/>
      <c r="E223" s="83"/>
      <c r="F223" s="83"/>
      <c r="G223" s="83"/>
      <c r="H223" s="50"/>
    </row>
    <row r="224" spans="1:8" x14ac:dyDescent="0.2">
      <c r="A224" s="83"/>
      <c r="B224" s="83"/>
      <c r="C224" s="83"/>
      <c r="D224" s="83"/>
      <c r="E224" s="83"/>
      <c r="F224" s="83"/>
      <c r="G224" s="83"/>
      <c r="H224" s="50"/>
    </row>
    <row r="225" spans="1:8" x14ac:dyDescent="0.2">
      <c r="A225" s="83"/>
      <c r="B225" s="83"/>
      <c r="C225" s="83"/>
      <c r="D225" s="83"/>
      <c r="E225" s="83"/>
      <c r="F225" s="83"/>
      <c r="G225" s="83"/>
      <c r="H225" s="50"/>
    </row>
    <row r="226" spans="1:8" x14ac:dyDescent="0.2">
      <c r="A226" s="83"/>
      <c r="B226" s="83"/>
      <c r="C226" s="83"/>
      <c r="D226" s="83"/>
      <c r="E226" s="83"/>
      <c r="F226" s="83"/>
      <c r="G226" s="83"/>
      <c r="H226" s="50"/>
    </row>
    <row r="227" spans="1:8" x14ac:dyDescent="0.2">
      <c r="A227" s="83"/>
      <c r="B227" s="83"/>
      <c r="C227" s="83"/>
      <c r="D227" s="83"/>
      <c r="E227" s="83"/>
      <c r="F227" s="83"/>
      <c r="G227" s="83"/>
      <c r="H227" s="50"/>
    </row>
    <row r="228" spans="1:8" x14ac:dyDescent="0.2">
      <c r="A228" s="83"/>
      <c r="B228" s="83"/>
      <c r="C228" s="83"/>
      <c r="D228" s="83"/>
      <c r="E228" s="83"/>
      <c r="F228" s="83"/>
      <c r="G228" s="83"/>
      <c r="H228" s="50"/>
    </row>
    <row r="229" spans="1:8" x14ac:dyDescent="0.2">
      <c r="A229" s="83"/>
      <c r="B229" s="83"/>
      <c r="C229" s="83"/>
      <c r="D229" s="83"/>
      <c r="E229" s="83"/>
      <c r="F229" s="83"/>
      <c r="G229" s="83"/>
      <c r="H229" s="50"/>
    </row>
    <row r="230" spans="1:8" x14ac:dyDescent="0.2">
      <c r="A230" s="83"/>
      <c r="B230" s="83"/>
      <c r="C230" s="83"/>
      <c r="D230" s="83"/>
      <c r="E230" s="83"/>
      <c r="F230" s="83"/>
      <c r="G230" s="83"/>
      <c r="H230" s="50"/>
    </row>
    <row r="231" spans="1:8" x14ac:dyDescent="0.2">
      <c r="A231" s="83"/>
      <c r="B231" s="83"/>
      <c r="C231" s="83"/>
      <c r="D231" s="83"/>
      <c r="E231" s="83"/>
      <c r="F231" s="83"/>
      <c r="G231" s="83"/>
      <c r="H231" s="50"/>
    </row>
    <row r="232" spans="1:8" x14ac:dyDescent="0.2">
      <c r="A232" s="83"/>
      <c r="B232" s="83"/>
      <c r="C232" s="83"/>
      <c r="D232" s="83"/>
      <c r="E232" s="83"/>
      <c r="F232" s="83"/>
      <c r="G232" s="83"/>
      <c r="H232" s="50"/>
    </row>
    <row r="233" spans="1:8" x14ac:dyDescent="0.2">
      <c r="A233" s="83"/>
      <c r="B233" s="83"/>
      <c r="C233" s="83"/>
      <c r="D233" s="83"/>
      <c r="E233" s="83"/>
      <c r="F233" s="83"/>
      <c r="G233" s="83"/>
      <c r="H233" s="50"/>
    </row>
    <row r="234" spans="1:8" x14ac:dyDescent="0.2">
      <c r="A234" s="83"/>
      <c r="B234" s="83"/>
      <c r="C234" s="83"/>
      <c r="D234" s="83"/>
      <c r="E234" s="83"/>
      <c r="F234" s="83"/>
      <c r="G234" s="83"/>
      <c r="H234" s="50"/>
    </row>
    <row r="235" spans="1:8" x14ac:dyDescent="0.2">
      <c r="A235" s="83"/>
      <c r="B235" s="83"/>
      <c r="C235" s="83"/>
      <c r="D235" s="83"/>
      <c r="E235" s="83"/>
      <c r="F235" s="83"/>
      <c r="G235" s="83"/>
      <c r="H235" s="50"/>
    </row>
    <row r="236" spans="1:8" x14ac:dyDescent="0.2">
      <c r="A236" s="83"/>
      <c r="B236" s="83"/>
      <c r="C236" s="83"/>
      <c r="D236" s="83"/>
      <c r="E236" s="83"/>
      <c r="F236" s="83"/>
      <c r="G236" s="83"/>
      <c r="H236" s="50"/>
    </row>
    <row r="237" spans="1:8" x14ac:dyDescent="0.2">
      <c r="A237" s="83"/>
      <c r="B237" s="83"/>
      <c r="C237" s="83"/>
      <c r="D237" s="83"/>
      <c r="E237" s="83"/>
      <c r="F237" s="83"/>
      <c r="G237" s="83"/>
      <c r="H237" s="50"/>
    </row>
    <row r="238" spans="1:8" x14ac:dyDescent="0.2">
      <c r="A238" s="83"/>
      <c r="B238" s="83"/>
      <c r="C238" s="83"/>
      <c r="D238" s="83"/>
      <c r="E238" s="83"/>
      <c r="F238" s="83"/>
      <c r="G238" s="83"/>
      <c r="H238" s="50"/>
    </row>
    <row r="239" spans="1:8" x14ac:dyDescent="0.2">
      <c r="A239" s="83"/>
      <c r="B239" s="83"/>
      <c r="C239" s="83"/>
      <c r="D239" s="83"/>
      <c r="E239" s="83"/>
      <c r="F239" s="83"/>
      <c r="G239" s="83"/>
      <c r="H239" s="50"/>
    </row>
    <row r="240" spans="1:8" x14ac:dyDescent="0.2">
      <c r="A240" s="83"/>
      <c r="B240" s="83"/>
      <c r="C240" s="83"/>
      <c r="D240" s="83"/>
      <c r="E240" s="83"/>
      <c r="F240" s="83"/>
      <c r="G240" s="83"/>
      <c r="H240" s="50"/>
    </row>
    <row r="241" spans="1:8" x14ac:dyDescent="0.2">
      <c r="A241" s="83"/>
      <c r="B241" s="83"/>
      <c r="C241" s="83"/>
      <c r="D241" s="83"/>
      <c r="E241" s="83"/>
      <c r="F241" s="83"/>
      <c r="G241" s="83"/>
      <c r="H241" s="50"/>
    </row>
    <row r="242" spans="1:8" x14ac:dyDescent="0.2">
      <c r="A242" s="83"/>
      <c r="B242" s="83"/>
      <c r="C242" s="83"/>
      <c r="D242" s="83"/>
      <c r="E242" s="83"/>
      <c r="F242" s="83"/>
      <c r="G242" s="83"/>
      <c r="H242" s="50"/>
    </row>
    <row r="243" spans="1:8" x14ac:dyDescent="0.2">
      <c r="A243" s="83"/>
      <c r="B243" s="83"/>
      <c r="C243" s="83"/>
      <c r="D243" s="83"/>
      <c r="E243" s="83"/>
      <c r="F243" s="83"/>
      <c r="G243" s="83"/>
      <c r="H243" s="50"/>
    </row>
    <row r="244" spans="1:8" x14ac:dyDescent="0.2">
      <c r="A244" s="83"/>
      <c r="B244" s="83"/>
      <c r="C244" s="83"/>
      <c r="D244" s="83"/>
      <c r="E244" s="83"/>
      <c r="F244" s="83"/>
      <c r="G244" s="83"/>
      <c r="H244" s="50"/>
    </row>
    <row r="245" spans="1:8" x14ac:dyDescent="0.2">
      <c r="A245" s="83"/>
      <c r="B245" s="83"/>
      <c r="C245" s="83"/>
      <c r="D245" s="83"/>
      <c r="E245" s="83"/>
      <c r="F245" s="83"/>
      <c r="G245" s="83"/>
      <c r="H245" s="50"/>
    </row>
    <row r="246" spans="1:8" x14ac:dyDescent="0.2">
      <c r="A246" s="83"/>
      <c r="B246" s="83"/>
      <c r="C246" s="83"/>
      <c r="D246" s="83"/>
      <c r="E246" s="83"/>
      <c r="F246" s="83"/>
      <c r="G246" s="83"/>
      <c r="H246" s="50"/>
    </row>
    <row r="247" spans="1:8" x14ac:dyDescent="0.2">
      <c r="A247" s="83"/>
      <c r="B247" s="83"/>
      <c r="C247" s="83"/>
      <c r="D247" s="83"/>
      <c r="E247" s="83"/>
      <c r="F247" s="83"/>
      <c r="G247" s="83"/>
      <c r="H247" s="50"/>
    </row>
    <row r="248" spans="1:8" x14ac:dyDescent="0.2">
      <c r="A248" s="83"/>
      <c r="B248" s="83"/>
      <c r="C248" s="83"/>
      <c r="D248" s="83"/>
      <c r="E248" s="83"/>
      <c r="F248" s="83"/>
      <c r="G248" s="83"/>
      <c r="H248" s="50"/>
    </row>
    <row r="249" spans="1:8" x14ac:dyDescent="0.2">
      <c r="A249" s="83"/>
      <c r="B249" s="83"/>
      <c r="C249" s="83"/>
      <c r="D249" s="83"/>
      <c r="E249" s="83"/>
      <c r="F249" s="83"/>
      <c r="G249" s="83"/>
      <c r="H249" s="50"/>
    </row>
    <row r="250" spans="1:8" x14ac:dyDescent="0.2">
      <c r="A250" s="83"/>
      <c r="B250" s="83"/>
      <c r="C250" s="83"/>
      <c r="D250" s="83"/>
      <c r="E250" s="83"/>
      <c r="F250" s="83"/>
      <c r="G250" s="83"/>
      <c r="H250" s="50"/>
    </row>
    <row r="251" spans="1:8" x14ac:dyDescent="0.2">
      <c r="A251" s="83"/>
      <c r="B251" s="83"/>
      <c r="C251" s="83"/>
      <c r="D251" s="83"/>
      <c r="E251" s="83"/>
      <c r="F251" s="83"/>
      <c r="G251" s="83"/>
      <c r="H251" s="50"/>
    </row>
    <row r="252" spans="1:8" x14ac:dyDescent="0.2">
      <c r="A252" s="83"/>
      <c r="B252" s="83"/>
      <c r="C252" s="83"/>
      <c r="D252" s="83"/>
      <c r="E252" s="83"/>
      <c r="F252" s="83"/>
      <c r="G252" s="83"/>
      <c r="H252" s="50"/>
    </row>
    <row r="253" spans="1:8" x14ac:dyDescent="0.2">
      <c r="A253" s="83"/>
      <c r="B253" s="83"/>
      <c r="C253" s="83"/>
      <c r="D253" s="83"/>
      <c r="E253" s="83"/>
      <c r="F253" s="83"/>
      <c r="G253" s="83"/>
      <c r="H253" s="50"/>
    </row>
    <row r="254" spans="1:8" x14ac:dyDescent="0.2">
      <c r="A254" s="83"/>
      <c r="B254" s="83"/>
      <c r="C254" s="83"/>
      <c r="D254" s="83"/>
      <c r="E254" s="83"/>
      <c r="F254" s="83"/>
      <c r="G254" s="83"/>
      <c r="H254" s="50"/>
    </row>
    <row r="255" spans="1:8" x14ac:dyDescent="0.2">
      <c r="A255" s="83"/>
      <c r="B255" s="83"/>
      <c r="C255" s="83"/>
      <c r="D255" s="83"/>
      <c r="E255" s="83"/>
      <c r="F255" s="83"/>
      <c r="G255" s="83"/>
      <c r="H255" s="50"/>
    </row>
    <row r="256" spans="1:8" x14ac:dyDescent="0.2">
      <c r="A256" s="83"/>
      <c r="B256" s="83"/>
      <c r="C256" s="83"/>
      <c r="D256" s="83"/>
      <c r="E256" s="83"/>
      <c r="F256" s="83"/>
      <c r="G256" s="83"/>
      <c r="H256" s="50"/>
    </row>
    <row r="257" spans="1:8" x14ac:dyDescent="0.2">
      <c r="A257" s="83"/>
      <c r="B257" s="83"/>
      <c r="C257" s="83"/>
      <c r="D257" s="83"/>
      <c r="E257" s="83"/>
      <c r="F257" s="83"/>
      <c r="G257" s="83"/>
      <c r="H257" s="50"/>
    </row>
    <row r="258" spans="1:8" x14ac:dyDescent="0.2">
      <c r="A258" s="83"/>
      <c r="B258" s="83"/>
      <c r="C258" s="83"/>
      <c r="D258" s="83"/>
      <c r="E258" s="83"/>
      <c r="F258" s="83"/>
      <c r="G258" s="83"/>
      <c r="H258" s="50"/>
    </row>
    <row r="259" spans="1:8" x14ac:dyDescent="0.2">
      <c r="A259" s="83"/>
      <c r="B259" s="83"/>
      <c r="C259" s="83"/>
      <c r="D259" s="83"/>
      <c r="E259" s="83"/>
      <c r="F259" s="83"/>
      <c r="G259" s="83"/>
      <c r="H259" s="50"/>
    </row>
    <row r="260" spans="1:8" x14ac:dyDescent="0.2">
      <c r="A260" s="83"/>
      <c r="B260" s="83"/>
      <c r="C260" s="83"/>
      <c r="D260" s="83"/>
      <c r="E260" s="83"/>
      <c r="F260" s="83"/>
      <c r="G260" s="83"/>
      <c r="H260" s="50"/>
    </row>
    <row r="261" spans="1:8" x14ac:dyDescent="0.2">
      <c r="A261" s="83"/>
      <c r="B261" s="83"/>
      <c r="C261" s="83"/>
      <c r="D261" s="83"/>
      <c r="E261" s="83"/>
      <c r="F261" s="83"/>
      <c r="G261" s="83"/>
      <c r="H261" s="50"/>
    </row>
    <row r="262" spans="1:8" x14ac:dyDescent="0.2">
      <c r="H262" s="51"/>
    </row>
    <row r="263" spans="1:8" x14ac:dyDescent="0.2">
      <c r="H263" s="51"/>
    </row>
    <row r="264" spans="1:8" x14ac:dyDescent="0.2">
      <c r="H264" s="51"/>
    </row>
    <row r="265" spans="1:8" x14ac:dyDescent="0.2">
      <c r="H265" s="51"/>
    </row>
    <row r="266" spans="1:8" x14ac:dyDescent="0.2">
      <c r="H266" s="51"/>
    </row>
    <row r="267" spans="1:8" x14ac:dyDescent="0.2">
      <c r="H267" s="51"/>
    </row>
    <row r="268" spans="1:8" x14ac:dyDescent="0.2">
      <c r="H268" s="51"/>
    </row>
    <row r="269" spans="1:8" x14ac:dyDescent="0.2">
      <c r="H269" s="51"/>
    </row>
    <row r="270" spans="1:8" x14ac:dyDescent="0.2">
      <c r="H270" s="51"/>
    </row>
    <row r="271" spans="1:8" x14ac:dyDescent="0.2">
      <c r="H271" s="51"/>
    </row>
    <row r="272" spans="1:8" x14ac:dyDescent="0.2">
      <c r="H272" s="51"/>
    </row>
    <row r="273" spans="8:8" x14ac:dyDescent="0.2">
      <c r="H273" s="51"/>
    </row>
    <row r="274" spans="8:8" x14ac:dyDescent="0.2">
      <c r="H274" s="51"/>
    </row>
    <row r="275" spans="8:8" x14ac:dyDescent="0.2">
      <c r="H275" s="51"/>
    </row>
    <row r="276" spans="8:8" x14ac:dyDescent="0.2">
      <c r="H276" s="51"/>
    </row>
    <row r="277" spans="8:8" x14ac:dyDescent="0.2">
      <c r="H277" s="51"/>
    </row>
    <row r="278" spans="8:8" x14ac:dyDescent="0.2">
      <c r="H278" s="51"/>
    </row>
    <row r="279" spans="8:8" x14ac:dyDescent="0.2">
      <c r="H279" s="51"/>
    </row>
    <row r="280" spans="8:8" x14ac:dyDescent="0.2">
      <c r="H280" s="51"/>
    </row>
    <row r="281" spans="8:8" x14ac:dyDescent="0.2">
      <c r="H281" s="51"/>
    </row>
    <row r="282" spans="8:8" x14ac:dyDescent="0.2">
      <c r="H282" s="51"/>
    </row>
    <row r="283" spans="8:8" x14ac:dyDescent="0.2">
      <c r="H283" s="51"/>
    </row>
    <row r="284" spans="8:8" x14ac:dyDescent="0.2">
      <c r="H284" s="51"/>
    </row>
    <row r="285" spans="8:8" x14ac:dyDescent="0.2">
      <c r="H285" s="51"/>
    </row>
    <row r="286" spans="8:8" x14ac:dyDescent="0.2">
      <c r="H286" s="51"/>
    </row>
    <row r="287" spans="8:8" x14ac:dyDescent="0.2">
      <c r="H287" s="51"/>
    </row>
    <row r="288" spans="8:8" x14ac:dyDescent="0.2">
      <c r="H288" s="51"/>
    </row>
    <row r="289" spans="8:8" x14ac:dyDescent="0.2">
      <c r="H289" s="51"/>
    </row>
    <row r="290" spans="8:8" x14ac:dyDescent="0.2">
      <c r="H290" s="51"/>
    </row>
    <row r="291" spans="8:8" x14ac:dyDescent="0.2">
      <c r="H291" s="51"/>
    </row>
    <row r="292" spans="8:8" x14ac:dyDescent="0.2">
      <c r="H292" s="51"/>
    </row>
    <row r="293" spans="8:8" x14ac:dyDescent="0.2">
      <c r="H293" s="51"/>
    </row>
    <row r="294" spans="8:8" x14ac:dyDescent="0.2">
      <c r="H294" s="51"/>
    </row>
    <row r="295" spans="8:8" x14ac:dyDescent="0.2">
      <c r="H295" s="51"/>
    </row>
    <row r="296" spans="8:8" x14ac:dyDescent="0.2">
      <c r="H296" s="51"/>
    </row>
    <row r="297" spans="8:8" x14ac:dyDescent="0.2">
      <c r="H297" s="51"/>
    </row>
    <row r="298" spans="8:8" x14ac:dyDescent="0.2">
      <c r="H298" s="51"/>
    </row>
    <row r="299" spans="8:8" x14ac:dyDescent="0.2">
      <c r="H299" s="51"/>
    </row>
    <row r="300" spans="8:8" x14ac:dyDescent="0.2">
      <c r="H300" s="51"/>
    </row>
    <row r="301" spans="8:8" x14ac:dyDescent="0.2">
      <c r="H301" s="51"/>
    </row>
    <row r="302" spans="8:8" x14ac:dyDescent="0.2">
      <c r="H302" s="51"/>
    </row>
    <row r="303" spans="8:8" x14ac:dyDescent="0.2">
      <c r="H303" s="51"/>
    </row>
    <row r="304" spans="8:8" x14ac:dyDescent="0.2">
      <c r="H304" s="51"/>
    </row>
    <row r="305" spans="8:8" x14ac:dyDescent="0.2">
      <c r="H305" s="51"/>
    </row>
    <row r="306" spans="8:8" x14ac:dyDescent="0.2">
      <c r="H306" s="51"/>
    </row>
    <row r="307" spans="8:8" x14ac:dyDescent="0.2">
      <c r="H307" s="51"/>
    </row>
    <row r="308" spans="8:8" x14ac:dyDescent="0.2">
      <c r="H308" s="51"/>
    </row>
    <row r="309" spans="8:8" x14ac:dyDescent="0.2">
      <c r="H309" s="51"/>
    </row>
    <row r="310" spans="8:8" x14ac:dyDescent="0.2">
      <c r="H310" s="51"/>
    </row>
    <row r="311" spans="8:8" x14ac:dyDescent="0.2">
      <c r="H311" s="51"/>
    </row>
    <row r="312" spans="8:8" x14ac:dyDescent="0.2">
      <c r="H312" s="51"/>
    </row>
    <row r="313" spans="8:8" x14ac:dyDescent="0.2">
      <c r="H313" s="51"/>
    </row>
    <row r="314" spans="8:8" x14ac:dyDescent="0.2">
      <c r="H314" s="51"/>
    </row>
    <row r="315" spans="8:8" x14ac:dyDescent="0.2">
      <c r="H315" s="51"/>
    </row>
    <row r="316" spans="8:8" x14ac:dyDescent="0.2">
      <c r="H316" s="51"/>
    </row>
    <row r="317" spans="8:8" x14ac:dyDescent="0.2">
      <c r="H317" s="51"/>
    </row>
    <row r="318" spans="8:8" x14ac:dyDescent="0.2">
      <c r="H318" s="51"/>
    </row>
    <row r="319" spans="8:8" x14ac:dyDescent="0.2">
      <c r="H319" s="51"/>
    </row>
    <row r="320" spans="8:8" x14ac:dyDescent="0.2">
      <c r="H320" s="51"/>
    </row>
    <row r="321" spans="8:8" x14ac:dyDescent="0.2">
      <c r="H321" s="51"/>
    </row>
    <row r="322" spans="8:8" x14ac:dyDescent="0.2">
      <c r="H322" s="51"/>
    </row>
    <row r="323" spans="8:8" x14ac:dyDescent="0.2">
      <c r="H323" s="51"/>
    </row>
    <row r="324" spans="8:8" x14ac:dyDescent="0.2">
      <c r="H324" s="51"/>
    </row>
    <row r="325" spans="8:8" x14ac:dyDescent="0.2">
      <c r="H325" s="51"/>
    </row>
    <row r="326" spans="8:8" x14ac:dyDescent="0.2">
      <c r="H326" s="51"/>
    </row>
    <row r="327" spans="8:8" x14ac:dyDescent="0.2">
      <c r="H327" s="51"/>
    </row>
    <row r="328" spans="8:8" x14ac:dyDescent="0.2">
      <c r="H328" s="51"/>
    </row>
    <row r="329" spans="8:8" x14ac:dyDescent="0.2">
      <c r="H329" s="51"/>
    </row>
    <row r="330" spans="8:8" x14ac:dyDescent="0.2">
      <c r="H330" s="51"/>
    </row>
    <row r="331" spans="8:8" x14ac:dyDescent="0.2">
      <c r="H331" s="51"/>
    </row>
    <row r="332" spans="8:8" x14ac:dyDescent="0.2">
      <c r="H332" s="51"/>
    </row>
    <row r="333" spans="8:8" x14ac:dyDescent="0.2">
      <c r="H333" s="51"/>
    </row>
    <row r="334" spans="8:8" x14ac:dyDescent="0.2">
      <c r="H334" s="51"/>
    </row>
    <row r="335" spans="8:8" x14ac:dyDescent="0.2">
      <c r="H335" s="51"/>
    </row>
    <row r="336" spans="8:8" x14ac:dyDescent="0.2">
      <c r="H336" s="51"/>
    </row>
    <row r="337" spans="8:8" x14ac:dyDescent="0.2">
      <c r="H337" s="51"/>
    </row>
    <row r="338" spans="8:8" x14ac:dyDescent="0.2">
      <c r="H338" s="51"/>
    </row>
    <row r="339" spans="8:8" x14ac:dyDescent="0.2">
      <c r="H339" s="51"/>
    </row>
    <row r="340" spans="8:8" x14ac:dyDescent="0.2">
      <c r="H340" s="51"/>
    </row>
    <row r="341" spans="8:8" x14ac:dyDescent="0.2">
      <c r="H341" s="51"/>
    </row>
    <row r="342" spans="8:8" x14ac:dyDescent="0.2">
      <c r="H342" s="51"/>
    </row>
    <row r="343" spans="8:8" x14ac:dyDescent="0.2">
      <c r="H343" s="51"/>
    </row>
    <row r="344" spans="8:8" x14ac:dyDescent="0.2">
      <c r="H344" s="51"/>
    </row>
    <row r="345" spans="8:8" x14ac:dyDescent="0.2">
      <c r="H345" s="51"/>
    </row>
    <row r="346" spans="8:8" x14ac:dyDescent="0.2">
      <c r="H346" s="51"/>
    </row>
    <row r="347" spans="8:8" x14ac:dyDescent="0.2">
      <c r="H347" s="51"/>
    </row>
    <row r="348" spans="8:8" x14ac:dyDescent="0.2">
      <c r="H348" s="51"/>
    </row>
    <row r="349" spans="8:8" x14ac:dyDescent="0.2">
      <c r="H349" s="51"/>
    </row>
    <row r="350" spans="8:8" x14ac:dyDescent="0.2">
      <c r="H350" s="51"/>
    </row>
    <row r="351" spans="8:8" x14ac:dyDescent="0.2">
      <c r="H351" s="51"/>
    </row>
    <row r="352" spans="8:8" x14ac:dyDescent="0.2">
      <c r="H352" s="51"/>
    </row>
    <row r="353" spans="8:8" x14ac:dyDescent="0.2">
      <c r="H353" s="51"/>
    </row>
    <row r="354" spans="8:8" x14ac:dyDescent="0.2">
      <c r="H354" s="51"/>
    </row>
    <row r="355" spans="8:8" x14ac:dyDescent="0.2">
      <c r="H355" s="51"/>
    </row>
    <row r="356" spans="8:8" x14ac:dyDescent="0.2">
      <c r="H356" s="51"/>
    </row>
    <row r="357" spans="8:8" x14ac:dyDescent="0.2">
      <c r="H357" s="51"/>
    </row>
    <row r="358" spans="8:8" x14ac:dyDescent="0.2">
      <c r="H358" s="51"/>
    </row>
    <row r="359" spans="8:8" x14ac:dyDescent="0.2">
      <c r="H359" s="51"/>
    </row>
    <row r="360" spans="8:8" x14ac:dyDescent="0.2">
      <c r="H360" s="51"/>
    </row>
    <row r="361" spans="8:8" x14ac:dyDescent="0.2">
      <c r="H361" s="51"/>
    </row>
    <row r="362" spans="8:8" x14ac:dyDescent="0.2">
      <c r="H362" s="51"/>
    </row>
    <row r="363" spans="8:8" x14ac:dyDescent="0.2">
      <c r="H363" s="51"/>
    </row>
    <row r="364" spans="8:8" x14ac:dyDescent="0.2">
      <c r="H364" s="51"/>
    </row>
    <row r="365" spans="8:8" x14ac:dyDescent="0.2">
      <c r="H365" s="51"/>
    </row>
    <row r="366" spans="8:8" x14ac:dyDescent="0.2">
      <c r="H366" s="51"/>
    </row>
    <row r="367" spans="8:8" x14ac:dyDescent="0.2">
      <c r="H367" s="51"/>
    </row>
    <row r="368" spans="8:8" x14ac:dyDescent="0.2">
      <c r="H368" s="51"/>
    </row>
    <row r="369" spans="8:8" x14ac:dyDescent="0.2">
      <c r="H369" s="51"/>
    </row>
    <row r="370" spans="8:8" x14ac:dyDescent="0.2">
      <c r="H370" s="51"/>
    </row>
    <row r="371" spans="8:8" x14ac:dyDescent="0.2">
      <c r="H371" s="51"/>
    </row>
    <row r="372" spans="8:8" x14ac:dyDescent="0.2">
      <c r="H372" s="51"/>
    </row>
    <row r="373" spans="8:8" x14ac:dyDescent="0.2">
      <c r="H373" s="51"/>
    </row>
    <row r="374" spans="8:8" x14ac:dyDescent="0.2">
      <c r="H374" s="51"/>
    </row>
    <row r="375" spans="8:8" x14ac:dyDescent="0.2">
      <c r="H375" s="51"/>
    </row>
    <row r="376" spans="8:8" x14ac:dyDescent="0.2">
      <c r="H376" s="51"/>
    </row>
    <row r="377" spans="8:8" x14ac:dyDescent="0.2">
      <c r="H377" s="51"/>
    </row>
    <row r="378" spans="8:8" x14ac:dyDescent="0.2">
      <c r="H378" s="51"/>
    </row>
    <row r="379" spans="8:8" x14ac:dyDescent="0.2">
      <c r="H379" s="51"/>
    </row>
    <row r="380" spans="8:8" x14ac:dyDescent="0.2">
      <c r="H380" s="51"/>
    </row>
    <row r="381" spans="8:8" x14ac:dyDescent="0.2">
      <c r="H381" s="51"/>
    </row>
    <row r="382" spans="8:8" x14ac:dyDescent="0.2">
      <c r="H382" s="51"/>
    </row>
    <row r="383" spans="8:8" x14ac:dyDescent="0.2">
      <c r="H383" s="51"/>
    </row>
    <row r="384" spans="8:8" x14ac:dyDescent="0.2">
      <c r="H384" s="51"/>
    </row>
    <row r="385" spans="8:8" x14ac:dyDescent="0.2">
      <c r="H385" s="51"/>
    </row>
    <row r="386" spans="8:8" x14ac:dyDescent="0.2">
      <c r="H386" s="51"/>
    </row>
    <row r="387" spans="8:8" x14ac:dyDescent="0.2">
      <c r="H387" s="51"/>
    </row>
    <row r="388" spans="8:8" x14ac:dyDescent="0.2">
      <c r="H388" s="51"/>
    </row>
    <row r="389" spans="8:8" x14ac:dyDescent="0.2">
      <c r="H389" s="51"/>
    </row>
    <row r="390" spans="8:8" x14ac:dyDescent="0.2">
      <c r="H390" s="51"/>
    </row>
    <row r="391" spans="8:8" x14ac:dyDescent="0.2">
      <c r="H391" s="51"/>
    </row>
    <row r="392" spans="8:8" x14ac:dyDescent="0.2">
      <c r="H392" s="51"/>
    </row>
    <row r="393" spans="8:8" x14ac:dyDescent="0.2">
      <c r="H393" s="51"/>
    </row>
    <row r="394" spans="8:8" x14ac:dyDescent="0.2">
      <c r="H394" s="51"/>
    </row>
    <row r="395" spans="8:8" x14ac:dyDescent="0.2">
      <c r="H395" s="51"/>
    </row>
    <row r="396" spans="8:8" x14ac:dyDescent="0.2">
      <c r="H396" s="51"/>
    </row>
    <row r="397" spans="8:8" x14ac:dyDescent="0.2">
      <c r="H397" s="51"/>
    </row>
    <row r="398" spans="8:8" x14ac:dyDescent="0.2">
      <c r="H398" s="51"/>
    </row>
    <row r="399" spans="8:8" x14ac:dyDescent="0.2">
      <c r="H399" s="51"/>
    </row>
    <row r="400" spans="8:8" x14ac:dyDescent="0.2">
      <c r="H400" s="51"/>
    </row>
    <row r="401" spans="8:8" x14ac:dyDescent="0.2">
      <c r="H401" s="51"/>
    </row>
    <row r="402" spans="8:8" x14ac:dyDescent="0.2">
      <c r="H402" s="51"/>
    </row>
    <row r="403" spans="8:8" x14ac:dyDescent="0.2">
      <c r="H403" s="51"/>
    </row>
    <row r="404" spans="8:8" x14ac:dyDescent="0.2">
      <c r="H404" s="51"/>
    </row>
    <row r="405" spans="8:8" x14ac:dyDescent="0.2">
      <c r="H405" s="51"/>
    </row>
    <row r="406" spans="8:8" x14ac:dyDescent="0.2">
      <c r="H406" s="51"/>
    </row>
    <row r="407" spans="8:8" x14ac:dyDescent="0.2">
      <c r="H407" s="51"/>
    </row>
    <row r="408" spans="8:8" x14ac:dyDescent="0.2">
      <c r="H408" s="51"/>
    </row>
    <row r="409" spans="8:8" x14ac:dyDescent="0.2">
      <c r="H409" s="51"/>
    </row>
    <row r="410" spans="8:8" x14ac:dyDescent="0.2">
      <c r="H410" s="51"/>
    </row>
    <row r="411" spans="8:8" x14ac:dyDescent="0.2">
      <c r="H411" s="51"/>
    </row>
    <row r="412" spans="8:8" x14ac:dyDescent="0.2">
      <c r="H412" s="51"/>
    </row>
    <row r="413" spans="8:8" x14ac:dyDescent="0.2">
      <c r="H413" s="51"/>
    </row>
    <row r="414" spans="8:8" x14ac:dyDescent="0.2">
      <c r="H414" s="51"/>
    </row>
    <row r="415" spans="8:8" x14ac:dyDescent="0.2">
      <c r="H415" s="51"/>
    </row>
    <row r="416" spans="8:8" x14ac:dyDescent="0.2">
      <c r="H416" s="51"/>
    </row>
    <row r="417" spans="8:8" x14ac:dyDescent="0.2">
      <c r="H417" s="51"/>
    </row>
    <row r="418" spans="8:8" x14ac:dyDescent="0.2">
      <c r="H418" s="51"/>
    </row>
    <row r="419" spans="8:8" x14ac:dyDescent="0.2">
      <c r="H419" s="51"/>
    </row>
    <row r="420" spans="8:8" x14ac:dyDescent="0.2">
      <c r="H420" s="51"/>
    </row>
    <row r="421" spans="8:8" x14ac:dyDescent="0.2">
      <c r="H421" s="51"/>
    </row>
    <row r="422" spans="8:8" x14ac:dyDescent="0.2">
      <c r="H422" s="51"/>
    </row>
    <row r="423" spans="8:8" x14ac:dyDescent="0.2">
      <c r="H423" s="51"/>
    </row>
    <row r="424" spans="8:8" x14ac:dyDescent="0.2">
      <c r="H424" s="51"/>
    </row>
    <row r="425" spans="8:8" x14ac:dyDescent="0.2">
      <c r="H425" s="51"/>
    </row>
    <row r="426" spans="8:8" x14ac:dyDescent="0.2">
      <c r="H426" s="51"/>
    </row>
    <row r="427" spans="8:8" x14ac:dyDescent="0.2">
      <c r="H427" s="51"/>
    </row>
    <row r="428" spans="8:8" x14ac:dyDescent="0.2">
      <c r="H428" s="51"/>
    </row>
    <row r="429" spans="8:8" x14ac:dyDescent="0.2">
      <c r="H429" s="51"/>
    </row>
    <row r="430" spans="8:8" x14ac:dyDescent="0.2">
      <c r="H430" s="51"/>
    </row>
    <row r="431" spans="8:8" x14ac:dyDescent="0.2">
      <c r="H431" s="51"/>
    </row>
    <row r="432" spans="8:8" x14ac:dyDescent="0.2">
      <c r="H432" s="51"/>
    </row>
    <row r="433" spans="8:8" x14ac:dyDescent="0.2">
      <c r="H433" s="51"/>
    </row>
    <row r="434" spans="8:8" x14ac:dyDescent="0.2">
      <c r="H434" s="51"/>
    </row>
    <row r="435" spans="8:8" x14ac:dyDescent="0.2">
      <c r="H435" s="51"/>
    </row>
    <row r="436" spans="8:8" x14ac:dyDescent="0.2">
      <c r="H436" s="51"/>
    </row>
    <row r="437" spans="8:8" x14ac:dyDescent="0.2">
      <c r="H437" s="51"/>
    </row>
    <row r="438" spans="8:8" x14ac:dyDescent="0.2">
      <c r="H438" s="51"/>
    </row>
    <row r="439" spans="8:8" x14ac:dyDescent="0.2">
      <c r="H439" s="51"/>
    </row>
    <row r="440" spans="8:8" x14ac:dyDescent="0.2">
      <c r="H440" s="51"/>
    </row>
    <row r="441" spans="8:8" x14ac:dyDescent="0.2">
      <c r="H441" s="51"/>
    </row>
    <row r="442" spans="8:8" x14ac:dyDescent="0.2">
      <c r="H442" s="51"/>
    </row>
    <row r="443" spans="8:8" x14ac:dyDescent="0.2">
      <c r="H443" s="51"/>
    </row>
    <row r="444" spans="8:8" x14ac:dyDescent="0.2">
      <c r="H444" s="51"/>
    </row>
    <row r="445" spans="8:8" x14ac:dyDescent="0.2">
      <c r="H445" s="51"/>
    </row>
    <row r="446" spans="8:8" x14ac:dyDescent="0.2">
      <c r="H446" s="51"/>
    </row>
    <row r="447" spans="8:8" x14ac:dyDescent="0.2">
      <c r="H447" s="51"/>
    </row>
    <row r="448" spans="8:8" x14ac:dyDescent="0.2">
      <c r="H448" s="51"/>
    </row>
    <row r="449" spans="8:8" x14ac:dyDescent="0.2">
      <c r="H449" s="51"/>
    </row>
    <row r="450" spans="8:8" x14ac:dyDescent="0.2">
      <c r="H450" s="51"/>
    </row>
    <row r="451" spans="8:8" x14ac:dyDescent="0.2">
      <c r="H451" s="51"/>
    </row>
    <row r="452" spans="8:8" x14ac:dyDescent="0.2">
      <c r="H452" s="51"/>
    </row>
    <row r="453" spans="8:8" x14ac:dyDescent="0.2">
      <c r="H453" s="51"/>
    </row>
    <row r="454" spans="8:8" x14ac:dyDescent="0.2">
      <c r="H454" s="51"/>
    </row>
    <row r="455" spans="8:8" x14ac:dyDescent="0.2">
      <c r="H455" s="51"/>
    </row>
    <row r="456" spans="8:8" x14ac:dyDescent="0.2">
      <c r="H456" s="51"/>
    </row>
    <row r="457" spans="8:8" x14ac:dyDescent="0.2">
      <c r="H457" s="51"/>
    </row>
    <row r="458" spans="8:8" x14ac:dyDescent="0.2">
      <c r="H458" s="51"/>
    </row>
    <row r="459" spans="8:8" x14ac:dyDescent="0.2">
      <c r="H459" s="51"/>
    </row>
    <row r="460" spans="8:8" x14ac:dyDescent="0.2">
      <c r="H460" s="51"/>
    </row>
    <row r="461" spans="8:8" x14ac:dyDescent="0.2">
      <c r="H461" s="51"/>
    </row>
    <row r="462" spans="8:8" x14ac:dyDescent="0.2">
      <c r="H462" s="51"/>
    </row>
    <row r="463" spans="8:8" x14ac:dyDescent="0.2">
      <c r="H463" s="51"/>
    </row>
    <row r="464" spans="8:8" x14ac:dyDescent="0.2">
      <c r="H464" s="51"/>
    </row>
    <row r="465" spans="8:8" x14ac:dyDescent="0.2">
      <c r="H465" s="51"/>
    </row>
    <row r="466" spans="8:8" x14ac:dyDescent="0.2">
      <c r="H466" s="51"/>
    </row>
    <row r="467" spans="8:8" x14ac:dyDescent="0.2">
      <c r="H467" s="51"/>
    </row>
    <row r="468" spans="8:8" x14ac:dyDescent="0.2">
      <c r="H468" s="51"/>
    </row>
    <row r="469" spans="8:8" x14ac:dyDescent="0.2">
      <c r="H469" s="51"/>
    </row>
    <row r="470" spans="8:8" x14ac:dyDescent="0.2">
      <c r="H470" s="51"/>
    </row>
    <row r="471" spans="8:8" x14ac:dyDescent="0.2">
      <c r="H471" s="51"/>
    </row>
    <row r="472" spans="8:8" x14ac:dyDescent="0.2">
      <c r="H472" s="51"/>
    </row>
    <row r="473" spans="8:8" x14ac:dyDescent="0.2">
      <c r="H473" s="51"/>
    </row>
    <row r="474" spans="8:8" x14ac:dyDescent="0.2">
      <c r="H474" s="51"/>
    </row>
    <row r="475" spans="8:8" x14ac:dyDescent="0.2">
      <c r="H475" s="51"/>
    </row>
    <row r="476" spans="8:8" x14ac:dyDescent="0.2">
      <c r="H476" s="51"/>
    </row>
    <row r="477" spans="8:8" x14ac:dyDescent="0.2">
      <c r="H477" s="51"/>
    </row>
    <row r="478" spans="8:8" x14ac:dyDescent="0.2">
      <c r="H478" s="51"/>
    </row>
    <row r="479" spans="8:8" x14ac:dyDescent="0.2">
      <c r="H479" s="51"/>
    </row>
    <row r="480" spans="8:8" x14ac:dyDescent="0.2">
      <c r="H480" s="51"/>
    </row>
    <row r="481" spans="8:8" x14ac:dyDescent="0.2">
      <c r="H481" s="51"/>
    </row>
    <row r="482" spans="8:8" x14ac:dyDescent="0.2">
      <c r="H482" s="51"/>
    </row>
    <row r="483" spans="8:8" x14ac:dyDescent="0.2">
      <c r="H483" s="51"/>
    </row>
    <row r="484" spans="8:8" x14ac:dyDescent="0.2">
      <c r="H484" s="51"/>
    </row>
    <row r="485" spans="8:8" x14ac:dyDescent="0.2">
      <c r="H485" s="51"/>
    </row>
    <row r="486" spans="8:8" x14ac:dyDescent="0.2">
      <c r="H486" s="51"/>
    </row>
    <row r="487" spans="8:8" x14ac:dyDescent="0.2">
      <c r="H487" s="51"/>
    </row>
    <row r="488" spans="8:8" x14ac:dyDescent="0.2">
      <c r="H488" s="51"/>
    </row>
    <row r="489" spans="8:8" x14ac:dyDescent="0.2">
      <c r="H489" s="51"/>
    </row>
    <row r="490" spans="8:8" x14ac:dyDescent="0.2">
      <c r="H490" s="51"/>
    </row>
    <row r="491" spans="8:8" x14ac:dyDescent="0.2">
      <c r="H491" s="51"/>
    </row>
    <row r="492" spans="8:8" x14ac:dyDescent="0.2">
      <c r="H492" s="51"/>
    </row>
    <row r="493" spans="8:8" x14ac:dyDescent="0.2">
      <c r="H493" s="51"/>
    </row>
    <row r="494" spans="8:8" x14ac:dyDescent="0.2">
      <c r="H494" s="51"/>
    </row>
    <row r="495" spans="8:8" x14ac:dyDescent="0.2">
      <c r="H495" s="51"/>
    </row>
    <row r="496" spans="8:8" x14ac:dyDescent="0.2">
      <c r="H496" s="51"/>
    </row>
    <row r="497" spans="8:8" x14ac:dyDescent="0.2">
      <c r="H497" s="51"/>
    </row>
    <row r="498" spans="8:8" x14ac:dyDescent="0.2">
      <c r="H498" s="51"/>
    </row>
    <row r="499" spans="8:8" x14ac:dyDescent="0.2">
      <c r="H499" s="51"/>
    </row>
    <row r="500" spans="8:8" x14ac:dyDescent="0.2">
      <c r="H500" s="51"/>
    </row>
    <row r="501" spans="8:8" x14ac:dyDescent="0.2">
      <c r="H501" s="51"/>
    </row>
    <row r="502" spans="8:8" x14ac:dyDescent="0.2">
      <c r="H502" s="51"/>
    </row>
    <row r="503" spans="8:8" x14ac:dyDescent="0.2">
      <c r="H503" s="51"/>
    </row>
    <row r="504" spans="8:8" x14ac:dyDescent="0.2">
      <c r="H504" s="51"/>
    </row>
    <row r="505" spans="8:8" x14ac:dyDescent="0.2">
      <c r="H505" s="51"/>
    </row>
    <row r="506" spans="8:8" x14ac:dyDescent="0.2">
      <c r="H506" s="51"/>
    </row>
    <row r="507" spans="8:8" x14ac:dyDescent="0.2">
      <c r="H507" s="51"/>
    </row>
    <row r="508" spans="8:8" x14ac:dyDescent="0.2">
      <c r="H508" s="51"/>
    </row>
    <row r="509" spans="8:8" x14ac:dyDescent="0.2">
      <c r="H509" s="51"/>
    </row>
    <row r="510" spans="8:8" x14ac:dyDescent="0.2">
      <c r="H510" s="51"/>
    </row>
    <row r="511" spans="8:8" x14ac:dyDescent="0.2">
      <c r="H511" s="51"/>
    </row>
    <row r="512" spans="8:8" x14ac:dyDescent="0.2">
      <c r="H512" s="51"/>
    </row>
    <row r="513" spans="8:8" x14ac:dyDescent="0.2">
      <c r="H513" s="51"/>
    </row>
    <row r="514" spans="8:8" x14ac:dyDescent="0.2">
      <c r="H514" s="51"/>
    </row>
    <row r="515" spans="8:8" x14ac:dyDescent="0.2">
      <c r="H515" s="51"/>
    </row>
    <row r="516" spans="8:8" x14ac:dyDescent="0.2">
      <c r="H516" s="51"/>
    </row>
    <row r="517" spans="8:8" x14ac:dyDescent="0.2">
      <c r="H517" s="51"/>
    </row>
    <row r="518" spans="8:8" x14ac:dyDescent="0.2">
      <c r="H518" s="51"/>
    </row>
    <row r="519" spans="8:8" x14ac:dyDescent="0.2">
      <c r="H519" s="51"/>
    </row>
    <row r="520" spans="8:8" x14ac:dyDescent="0.2">
      <c r="H520" s="51"/>
    </row>
    <row r="521" spans="8:8" x14ac:dyDescent="0.2">
      <c r="H521" s="51"/>
    </row>
    <row r="522" spans="8:8" x14ac:dyDescent="0.2">
      <c r="H522" s="51"/>
    </row>
    <row r="523" spans="8:8" x14ac:dyDescent="0.2">
      <c r="H523" s="51"/>
    </row>
    <row r="524" spans="8:8" x14ac:dyDescent="0.2">
      <c r="H524" s="51"/>
    </row>
    <row r="525" spans="8:8" x14ac:dyDescent="0.2">
      <c r="H525" s="51"/>
    </row>
    <row r="526" spans="8:8" x14ac:dyDescent="0.2">
      <c r="H526" s="51"/>
    </row>
    <row r="527" spans="8:8" x14ac:dyDescent="0.2">
      <c r="H527" s="51"/>
    </row>
    <row r="528" spans="8:8" x14ac:dyDescent="0.2">
      <c r="H528" s="51"/>
    </row>
    <row r="529" spans="8:8" x14ac:dyDescent="0.2">
      <c r="H529" s="51"/>
    </row>
    <row r="530" spans="8:8" x14ac:dyDescent="0.2">
      <c r="H530" s="51"/>
    </row>
    <row r="531" spans="8:8" x14ac:dyDescent="0.2">
      <c r="H531" s="51"/>
    </row>
    <row r="532" spans="8:8" x14ac:dyDescent="0.2">
      <c r="H532" s="51"/>
    </row>
    <row r="533" spans="8:8" x14ac:dyDescent="0.2">
      <c r="H533" s="51"/>
    </row>
    <row r="534" spans="8:8" x14ac:dyDescent="0.2">
      <c r="H534" s="51"/>
    </row>
    <row r="535" spans="8:8" x14ac:dyDescent="0.2">
      <c r="H535" s="51"/>
    </row>
    <row r="536" spans="8:8" x14ac:dyDescent="0.2">
      <c r="H536" s="51"/>
    </row>
    <row r="537" spans="8:8" x14ac:dyDescent="0.2">
      <c r="H537" s="51"/>
    </row>
    <row r="538" spans="8:8" x14ac:dyDescent="0.2">
      <c r="H538" s="51"/>
    </row>
    <row r="539" spans="8:8" x14ac:dyDescent="0.2">
      <c r="H539" s="51"/>
    </row>
    <row r="540" spans="8:8" x14ac:dyDescent="0.2">
      <c r="H540" s="51"/>
    </row>
    <row r="541" spans="8:8" x14ac:dyDescent="0.2">
      <c r="H541" s="51"/>
    </row>
    <row r="542" spans="8:8" x14ac:dyDescent="0.2">
      <c r="H542" s="51"/>
    </row>
    <row r="543" spans="8:8" x14ac:dyDescent="0.2">
      <c r="H543" s="51"/>
    </row>
    <row r="544" spans="8:8" x14ac:dyDescent="0.2">
      <c r="H544" s="51"/>
    </row>
    <row r="545" spans="8:8" x14ac:dyDescent="0.2">
      <c r="H545" s="51"/>
    </row>
    <row r="546" spans="8:8" x14ac:dyDescent="0.2">
      <c r="H546" s="51"/>
    </row>
    <row r="547" spans="8:8" x14ac:dyDescent="0.2">
      <c r="H547" s="51"/>
    </row>
    <row r="548" spans="8:8" x14ac:dyDescent="0.2">
      <c r="H548" s="51"/>
    </row>
    <row r="549" spans="8:8" x14ac:dyDescent="0.2">
      <c r="H549" s="51"/>
    </row>
    <row r="550" spans="8:8" x14ac:dyDescent="0.2">
      <c r="H550" s="51"/>
    </row>
    <row r="551" spans="8:8" x14ac:dyDescent="0.2">
      <c r="H551" s="51"/>
    </row>
    <row r="552" spans="8:8" x14ac:dyDescent="0.2">
      <c r="H552" s="51"/>
    </row>
    <row r="553" spans="8:8" x14ac:dyDescent="0.2">
      <c r="H553" s="51"/>
    </row>
    <row r="554" spans="8:8" x14ac:dyDescent="0.2">
      <c r="H554" s="51"/>
    </row>
    <row r="555" spans="8:8" x14ac:dyDescent="0.2">
      <c r="H555" s="51"/>
    </row>
    <row r="556" spans="8:8" x14ac:dyDescent="0.2">
      <c r="H556" s="51"/>
    </row>
    <row r="557" spans="8:8" x14ac:dyDescent="0.2">
      <c r="H557" s="51"/>
    </row>
    <row r="558" spans="8:8" x14ac:dyDescent="0.2">
      <c r="H558" s="51"/>
    </row>
    <row r="559" spans="8:8" x14ac:dyDescent="0.2">
      <c r="H559" s="51"/>
    </row>
    <row r="560" spans="8:8" x14ac:dyDescent="0.2">
      <c r="H560" s="51"/>
    </row>
    <row r="561" spans="8:8" x14ac:dyDescent="0.2">
      <c r="H561" s="51"/>
    </row>
    <row r="562" spans="8:8" x14ac:dyDescent="0.2">
      <c r="H562" s="51"/>
    </row>
    <row r="563" spans="8:8" x14ac:dyDescent="0.2">
      <c r="H563" s="51"/>
    </row>
    <row r="564" spans="8:8" x14ac:dyDescent="0.2">
      <c r="H564" s="51"/>
    </row>
    <row r="565" spans="8:8" x14ac:dyDescent="0.2">
      <c r="H565" s="51"/>
    </row>
    <row r="566" spans="8:8" x14ac:dyDescent="0.2">
      <c r="H566" s="51"/>
    </row>
    <row r="567" spans="8:8" x14ac:dyDescent="0.2">
      <c r="H567" s="51"/>
    </row>
    <row r="568" spans="8:8" x14ac:dyDescent="0.2">
      <c r="H568" s="51"/>
    </row>
    <row r="569" spans="8:8" x14ac:dyDescent="0.2">
      <c r="H569" s="51"/>
    </row>
    <row r="570" spans="8:8" x14ac:dyDescent="0.2">
      <c r="H570" s="51"/>
    </row>
    <row r="571" spans="8:8" x14ac:dyDescent="0.2">
      <c r="H571" s="51"/>
    </row>
    <row r="572" spans="8:8" x14ac:dyDescent="0.2">
      <c r="H572" s="51"/>
    </row>
    <row r="573" spans="8:8" x14ac:dyDescent="0.2">
      <c r="H573" s="51"/>
    </row>
    <row r="574" spans="8:8" x14ac:dyDescent="0.2">
      <c r="H574" s="51"/>
    </row>
    <row r="575" spans="8:8" x14ac:dyDescent="0.2">
      <c r="H575" s="51"/>
    </row>
    <row r="576" spans="8:8" x14ac:dyDescent="0.2">
      <c r="H576" s="51"/>
    </row>
    <row r="577" spans="8:8" x14ac:dyDescent="0.2">
      <c r="H577" s="51"/>
    </row>
    <row r="578" spans="8:8" x14ac:dyDescent="0.2">
      <c r="H578" s="51"/>
    </row>
    <row r="579" spans="8:8" x14ac:dyDescent="0.2">
      <c r="H579" s="51"/>
    </row>
    <row r="580" spans="8:8" x14ac:dyDescent="0.2">
      <c r="H580" s="51"/>
    </row>
    <row r="581" spans="8:8" x14ac:dyDescent="0.2">
      <c r="H581" s="51"/>
    </row>
    <row r="582" spans="8:8" x14ac:dyDescent="0.2">
      <c r="H582" s="51"/>
    </row>
    <row r="583" spans="8:8" x14ac:dyDescent="0.2">
      <c r="H583" s="51"/>
    </row>
    <row r="584" spans="8:8" x14ac:dyDescent="0.2">
      <c r="H584" s="51"/>
    </row>
    <row r="585" spans="8:8" x14ac:dyDescent="0.2">
      <c r="H585" s="51"/>
    </row>
    <row r="586" spans="8:8" x14ac:dyDescent="0.2">
      <c r="H586" s="51"/>
    </row>
    <row r="587" spans="8:8" x14ac:dyDescent="0.2">
      <c r="H587" s="51"/>
    </row>
    <row r="588" spans="8:8" x14ac:dyDescent="0.2">
      <c r="H588" s="51"/>
    </row>
    <row r="589" spans="8:8" x14ac:dyDescent="0.2">
      <c r="H589" s="51"/>
    </row>
    <row r="590" spans="8:8" x14ac:dyDescent="0.2">
      <c r="H590" s="51"/>
    </row>
    <row r="591" spans="8:8" x14ac:dyDescent="0.2">
      <c r="H591" s="51"/>
    </row>
    <row r="592" spans="8:8" x14ac:dyDescent="0.2">
      <c r="H592" s="51"/>
    </row>
    <row r="593" spans="8:8" x14ac:dyDescent="0.2">
      <c r="H593" s="51"/>
    </row>
    <row r="594" spans="8:8" x14ac:dyDescent="0.2">
      <c r="H594" s="51"/>
    </row>
    <row r="595" spans="8:8" x14ac:dyDescent="0.2">
      <c r="H595" s="51"/>
    </row>
    <row r="596" spans="8:8" x14ac:dyDescent="0.2">
      <c r="H596" s="51"/>
    </row>
    <row r="597" spans="8:8" x14ac:dyDescent="0.2">
      <c r="H597" s="51"/>
    </row>
    <row r="598" spans="8:8" x14ac:dyDescent="0.2">
      <c r="H598" s="51"/>
    </row>
    <row r="599" spans="8:8" x14ac:dyDescent="0.2">
      <c r="H599" s="51"/>
    </row>
    <row r="600" spans="8:8" x14ac:dyDescent="0.2">
      <c r="H600" s="51"/>
    </row>
    <row r="601" spans="8:8" x14ac:dyDescent="0.2">
      <c r="H601" s="51"/>
    </row>
    <row r="602" spans="8:8" x14ac:dyDescent="0.2">
      <c r="H602" s="51"/>
    </row>
    <row r="603" spans="8:8" x14ac:dyDescent="0.2">
      <c r="H603" s="51"/>
    </row>
    <row r="604" spans="8:8" x14ac:dyDescent="0.2">
      <c r="H604" s="51"/>
    </row>
    <row r="605" spans="8:8" x14ac:dyDescent="0.2">
      <c r="H605" s="51"/>
    </row>
    <row r="606" spans="8:8" x14ac:dyDescent="0.2">
      <c r="H606" s="51"/>
    </row>
    <row r="607" spans="8:8" x14ac:dyDescent="0.2">
      <c r="H607" s="51"/>
    </row>
    <row r="608" spans="8:8" x14ac:dyDescent="0.2">
      <c r="H608" s="51"/>
    </row>
    <row r="609" spans="8:8" x14ac:dyDescent="0.2">
      <c r="H609" s="51"/>
    </row>
    <row r="610" spans="8:8" x14ac:dyDescent="0.2">
      <c r="H610" s="51"/>
    </row>
    <row r="611" spans="8:8" x14ac:dyDescent="0.2">
      <c r="H611" s="51"/>
    </row>
    <row r="612" spans="8:8" x14ac:dyDescent="0.2">
      <c r="H612" s="51"/>
    </row>
    <row r="613" spans="8:8" x14ac:dyDescent="0.2">
      <c r="H613" s="51"/>
    </row>
    <row r="614" spans="8:8" x14ac:dyDescent="0.2">
      <c r="H614" s="51"/>
    </row>
  </sheetData>
  <autoFilter ref="A4:H201"/>
  <mergeCells count="38">
    <mergeCell ref="A194:H194"/>
    <mergeCell ref="B206:H206"/>
    <mergeCell ref="A155:H155"/>
    <mergeCell ref="A156:H156"/>
    <mergeCell ref="A163:H163"/>
    <mergeCell ref="A173:H173"/>
    <mergeCell ref="A174:H174"/>
    <mergeCell ref="A183:H183"/>
    <mergeCell ref="A145:G145"/>
    <mergeCell ref="A81:H81"/>
    <mergeCell ref="A82:H82"/>
    <mergeCell ref="A89:H89"/>
    <mergeCell ref="A99:H99"/>
    <mergeCell ref="A100:H100"/>
    <mergeCell ref="A108:G108"/>
    <mergeCell ref="A117:H117"/>
    <mergeCell ref="A118:H118"/>
    <mergeCell ref="A126:G126"/>
    <mergeCell ref="A136:H136"/>
    <mergeCell ref="A137:H137"/>
    <mergeCell ref="A71:H71"/>
    <mergeCell ref="A5:H5"/>
    <mergeCell ref="A6:H6"/>
    <mergeCell ref="A14:G14"/>
    <mergeCell ref="A24:H24"/>
    <mergeCell ref="A25:H25"/>
    <mergeCell ref="A33:G33"/>
    <mergeCell ref="A43:H43"/>
    <mergeCell ref="A44:H44"/>
    <mergeCell ref="A51:G51"/>
    <mergeCell ref="A61:H61"/>
    <mergeCell ref="A62:H62"/>
    <mergeCell ref="H2:H3"/>
    <mergeCell ref="B1:B3"/>
    <mergeCell ref="C1:C2"/>
    <mergeCell ref="D1:F2"/>
    <mergeCell ref="A2:A3"/>
    <mergeCell ref="G2:G3"/>
  </mergeCells>
  <pageMargins left="0.7" right="0.7" top="0.75" bottom="0.75" header="0.3" footer="0.3"/>
  <pageSetup paperSize="9" scale="81" orientation="portrait" r:id="rId1"/>
  <rowBreaks count="2" manualBreakCount="2">
    <brk id="121" max="7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4"/>
  <sheetViews>
    <sheetView view="pageBreakPreview" zoomScale="145" zoomScaleNormal="100" zoomScaleSheetLayoutView="145" workbookViewId="0">
      <pane ySplit="4" topLeftCell="A189" activePane="bottomLeft" state="frozen"/>
      <selection pane="bottomLeft" activeCell="B58" sqref="B58"/>
    </sheetView>
  </sheetViews>
  <sheetFormatPr defaultColWidth="9.109375" defaultRowHeight="10.199999999999999" x14ac:dyDescent="0.2"/>
  <cols>
    <col min="1" max="1" width="11.33203125" style="79" customWidth="1"/>
    <col min="2" max="2" width="29.109375" style="79" customWidth="1"/>
    <col min="3" max="3" width="7.6640625" style="79" customWidth="1"/>
    <col min="4" max="4" width="8" style="79" customWidth="1"/>
    <col min="5" max="5" width="8.109375" style="79" customWidth="1"/>
    <col min="6" max="6" width="9" style="79" customWidth="1"/>
    <col min="7" max="7" width="9.109375" style="79" customWidth="1"/>
    <col min="8" max="8" width="8.109375" style="2" customWidth="1"/>
    <col min="9" max="16384" width="9.109375" style="67"/>
  </cols>
  <sheetData>
    <row r="1" spans="1:8" ht="30" customHeight="1" x14ac:dyDescent="0.2">
      <c r="A1" s="66" t="s">
        <v>0</v>
      </c>
      <c r="B1" s="170" t="s">
        <v>1</v>
      </c>
      <c r="C1" s="173" t="s">
        <v>2</v>
      </c>
      <c r="D1" s="173" t="s">
        <v>3</v>
      </c>
      <c r="E1" s="173"/>
      <c r="F1" s="173"/>
      <c r="G1" s="66" t="s">
        <v>4</v>
      </c>
      <c r="H1" s="66" t="s">
        <v>5</v>
      </c>
    </row>
    <row r="2" spans="1:8" ht="13.5" customHeight="1" x14ac:dyDescent="0.2">
      <c r="A2" s="170" t="s">
        <v>6</v>
      </c>
      <c r="B2" s="172"/>
      <c r="C2" s="173"/>
      <c r="D2" s="173"/>
      <c r="E2" s="173"/>
      <c r="F2" s="173"/>
      <c r="G2" s="170" t="s">
        <v>7</v>
      </c>
      <c r="H2" s="170" t="s">
        <v>8</v>
      </c>
    </row>
    <row r="3" spans="1:8" ht="9" customHeight="1" x14ac:dyDescent="0.2">
      <c r="A3" s="171"/>
      <c r="B3" s="171"/>
      <c r="C3" s="1" t="s">
        <v>139</v>
      </c>
      <c r="D3" s="66" t="s">
        <v>10</v>
      </c>
      <c r="E3" s="66" t="s">
        <v>11</v>
      </c>
      <c r="F3" s="66" t="s">
        <v>12</v>
      </c>
      <c r="G3" s="171"/>
      <c r="H3" s="171"/>
    </row>
    <row r="4" spans="1:8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1.25" customHeight="1" x14ac:dyDescent="0.2">
      <c r="A5" s="181" t="s">
        <v>13</v>
      </c>
      <c r="B5" s="182"/>
      <c r="C5" s="182"/>
      <c r="D5" s="182"/>
      <c r="E5" s="182"/>
      <c r="F5" s="182"/>
      <c r="G5" s="182"/>
      <c r="H5" s="183"/>
    </row>
    <row r="6" spans="1:8" ht="11.25" customHeight="1" x14ac:dyDescent="0.2">
      <c r="A6" s="181" t="s">
        <v>14</v>
      </c>
      <c r="B6" s="182"/>
      <c r="C6" s="182"/>
      <c r="D6" s="182"/>
      <c r="E6" s="182"/>
      <c r="F6" s="182"/>
      <c r="G6" s="182"/>
      <c r="H6" s="183"/>
    </row>
    <row r="7" spans="1:8" ht="11.25" customHeight="1" x14ac:dyDescent="0.25">
      <c r="A7" s="96" t="s">
        <v>42</v>
      </c>
      <c r="B7" s="132" t="s">
        <v>43</v>
      </c>
      <c r="C7" s="55">
        <v>15</v>
      </c>
      <c r="D7" s="14">
        <v>3.5</v>
      </c>
      <c r="E7" s="14">
        <v>4.4000000000000004</v>
      </c>
      <c r="F7" s="14">
        <v>0</v>
      </c>
      <c r="G7" s="14">
        <v>53.7</v>
      </c>
      <c r="H7" s="86">
        <v>13.22</v>
      </c>
    </row>
    <row r="8" spans="1:8" ht="11.25" customHeight="1" x14ac:dyDescent="0.25">
      <c r="A8" s="96" t="s">
        <v>44</v>
      </c>
      <c r="B8" s="85" t="s">
        <v>45</v>
      </c>
      <c r="C8" s="55">
        <v>200</v>
      </c>
      <c r="D8" s="18">
        <v>8.6</v>
      </c>
      <c r="E8" s="18">
        <v>11.3</v>
      </c>
      <c r="F8" s="18">
        <v>34.299999999999997</v>
      </c>
      <c r="G8" s="18">
        <v>272.8</v>
      </c>
      <c r="H8" s="118">
        <v>37.6</v>
      </c>
    </row>
    <row r="9" spans="1:8" ht="11.25" customHeight="1" x14ac:dyDescent="0.25">
      <c r="A9" s="96" t="s">
        <v>46</v>
      </c>
      <c r="B9" s="85" t="s">
        <v>70</v>
      </c>
      <c r="C9" s="134">
        <v>120</v>
      </c>
      <c r="D9" s="21">
        <v>0.5</v>
      </c>
      <c r="E9" s="21">
        <v>0.5</v>
      </c>
      <c r="F9" s="21">
        <v>11.8</v>
      </c>
      <c r="G9" s="21">
        <v>53.3</v>
      </c>
      <c r="H9" s="21">
        <v>21.23</v>
      </c>
    </row>
    <row r="10" spans="1:8" ht="11.25" customHeight="1" x14ac:dyDescent="0.25">
      <c r="A10" s="85" t="s">
        <v>47</v>
      </c>
      <c r="B10" s="85" t="s">
        <v>23</v>
      </c>
      <c r="C10" s="121">
        <v>200</v>
      </c>
      <c r="D10" s="122">
        <v>0.2</v>
      </c>
      <c r="E10" s="122">
        <v>0</v>
      </c>
      <c r="F10" s="122">
        <v>6.4</v>
      </c>
      <c r="G10" s="122">
        <v>26.8</v>
      </c>
      <c r="H10" s="118">
        <v>3.01</v>
      </c>
    </row>
    <row r="11" spans="1:8" ht="11.25" customHeight="1" x14ac:dyDescent="0.25">
      <c r="A11" s="96" t="s">
        <v>46</v>
      </c>
      <c r="B11" s="85" t="s">
        <v>48</v>
      </c>
      <c r="C11" s="55">
        <v>40</v>
      </c>
      <c r="D11" s="18">
        <v>3.4</v>
      </c>
      <c r="E11" s="18">
        <v>0.4</v>
      </c>
      <c r="F11" s="18">
        <v>22.1</v>
      </c>
      <c r="G11" s="18">
        <v>105.5</v>
      </c>
      <c r="H11" s="87">
        <v>2.76</v>
      </c>
    </row>
    <row r="12" spans="1:8" ht="11.25" customHeight="1" x14ac:dyDescent="0.25">
      <c r="A12" s="96" t="s">
        <v>46</v>
      </c>
      <c r="B12" s="85" t="s">
        <v>28</v>
      </c>
      <c r="C12" s="55">
        <v>30</v>
      </c>
      <c r="D12" s="18">
        <v>2</v>
      </c>
      <c r="E12" s="18">
        <v>0.4</v>
      </c>
      <c r="F12" s="18">
        <v>10</v>
      </c>
      <c r="G12" s="18">
        <v>51.2</v>
      </c>
      <c r="H12" s="87">
        <v>2.0699999999999998</v>
      </c>
    </row>
    <row r="13" spans="1:8" ht="11.25" customHeight="1" x14ac:dyDescent="0.2">
      <c r="A13" s="88"/>
      <c r="B13" s="89" t="s">
        <v>15</v>
      </c>
      <c r="C13" s="1">
        <f>SUM(C7:C12)</f>
        <v>605</v>
      </c>
      <c r="D13" s="1">
        <f t="shared" ref="D13:H13" si="0">SUM(D7:D12)</f>
        <v>18.2</v>
      </c>
      <c r="E13" s="1">
        <f t="shared" si="0"/>
        <v>17</v>
      </c>
      <c r="F13" s="1">
        <f t="shared" si="0"/>
        <v>84.6</v>
      </c>
      <c r="G13" s="1">
        <f t="shared" si="0"/>
        <v>563.30000000000007</v>
      </c>
      <c r="H13" s="1">
        <f t="shared" si="0"/>
        <v>79.89</v>
      </c>
    </row>
    <row r="14" spans="1:8" ht="11.25" customHeight="1" x14ac:dyDescent="0.2">
      <c r="A14" s="189" t="s">
        <v>16</v>
      </c>
      <c r="B14" s="189"/>
      <c r="C14" s="189"/>
      <c r="D14" s="189"/>
      <c r="E14" s="189"/>
      <c r="F14" s="189"/>
      <c r="G14" s="189"/>
      <c r="H14" s="91"/>
    </row>
    <row r="15" spans="1:8" ht="11.25" customHeight="1" x14ac:dyDescent="0.25">
      <c r="A15" s="96" t="s">
        <v>49</v>
      </c>
      <c r="B15" s="85" t="s">
        <v>84</v>
      </c>
      <c r="C15" s="55">
        <v>100</v>
      </c>
      <c r="D15" s="14">
        <v>0.7</v>
      </c>
      <c r="E15" s="14">
        <v>0.1</v>
      </c>
      <c r="F15" s="14">
        <v>2.2999999999999998</v>
      </c>
      <c r="G15" s="14">
        <v>12.8</v>
      </c>
      <c r="H15" s="14">
        <v>34.06</v>
      </c>
    </row>
    <row r="16" spans="1:8" ht="14.25" customHeight="1" x14ac:dyDescent="0.25">
      <c r="A16" s="96" t="s">
        <v>50</v>
      </c>
      <c r="B16" s="85" t="s">
        <v>140</v>
      </c>
      <c r="C16" s="55">
        <v>250</v>
      </c>
      <c r="D16" s="14">
        <v>4.5999999999999996</v>
      </c>
      <c r="E16" s="14">
        <v>5.7</v>
      </c>
      <c r="F16" s="14">
        <v>11.6</v>
      </c>
      <c r="G16" s="14">
        <v>116.1</v>
      </c>
      <c r="H16" s="124">
        <v>34.65</v>
      </c>
    </row>
    <row r="17" spans="1:8" ht="11.25" customHeight="1" x14ac:dyDescent="0.25">
      <c r="A17" s="96" t="s">
        <v>51</v>
      </c>
      <c r="B17" s="85" t="s">
        <v>57</v>
      </c>
      <c r="C17" s="55">
        <v>180</v>
      </c>
      <c r="D17" s="14">
        <v>4.5</v>
      </c>
      <c r="E17" s="14">
        <v>5.5</v>
      </c>
      <c r="F17" s="14">
        <v>26.5</v>
      </c>
      <c r="G17" s="14">
        <v>173.7</v>
      </c>
      <c r="H17" s="14">
        <v>51.61</v>
      </c>
    </row>
    <row r="18" spans="1:8" ht="11.25" customHeight="1" x14ac:dyDescent="0.25">
      <c r="A18" s="96" t="s">
        <v>52</v>
      </c>
      <c r="B18" s="85" t="s">
        <v>128</v>
      </c>
      <c r="C18" s="55">
        <v>100</v>
      </c>
      <c r="D18" s="18">
        <v>8.6999999999999993</v>
      </c>
      <c r="E18" s="18">
        <v>8.8000000000000007</v>
      </c>
      <c r="F18" s="18">
        <v>4.9000000000000004</v>
      </c>
      <c r="G18" s="18">
        <v>133.1</v>
      </c>
      <c r="H18" s="14">
        <v>74.86</v>
      </c>
    </row>
    <row r="19" spans="1:8" ht="11.25" customHeight="1" x14ac:dyDescent="0.25">
      <c r="A19" s="96" t="s">
        <v>53</v>
      </c>
      <c r="B19" s="85" t="s">
        <v>129</v>
      </c>
      <c r="C19" s="55">
        <v>200</v>
      </c>
      <c r="D19" s="18">
        <v>0.5</v>
      </c>
      <c r="E19" s="18">
        <v>0.2</v>
      </c>
      <c r="F19" s="18">
        <v>19.399999999999999</v>
      </c>
      <c r="G19" s="18">
        <v>81.3</v>
      </c>
      <c r="H19" s="87">
        <v>11.11</v>
      </c>
    </row>
    <row r="20" spans="1:8" ht="11.25" customHeight="1" x14ac:dyDescent="0.25">
      <c r="A20" s="96" t="s">
        <v>46</v>
      </c>
      <c r="B20" s="85" t="s">
        <v>48</v>
      </c>
      <c r="C20" s="55">
        <v>60</v>
      </c>
      <c r="D20" s="18">
        <v>4.5999999999999996</v>
      </c>
      <c r="E20" s="18">
        <v>0.5</v>
      </c>
      <c r="F20" s="18">
        <v>29.5</v>
      </c>
      <c r="G20" s="18">
        <v>140.6</v>
      </c>
      <c r="H20" s="87">
        <v>4.1399999999999997</v>
      </c>
    </row>
    <row r="21" spans="1:8" ht="11.25" customHeight="1" x14ac:dyDescent="0.25">
      <c r="A21" s="96" t="s">
        <v>46</v>
      </c>
      <c r="B21" s="85" t="s">
        <v>28</v>
      </c>
      <c r="C21" s="55">
        <v>30</v>
      </c>
      <c r="D21" s="18">
        <v>2</v>
      </c>
      <c r="E21" s="18">
        <v>0.4</v>
      </c>
      <c r="F21" s="18">
        <v>10</v>
      </c>
      <c r="G21" s="18">
        <v>51.2</v>
      </c>
      <c r="H21" s="87">
        <v>2.0699999999999998</v>
      </c>
    </row>
    <row r="22" spans="1:8" ht="11.25" customHeight="1" x14ac:dyDescent="0.2">
      <c r="A22" s="88"/>
      <c r="B22" s="89" t="s">
        <v>17</v>
      </c>
      <c r="C22" s="1">
        <f>SUM(C15:C21)</f>
        <v>920</v>
      </c>
      <c r="D22" s="90">
        <f t="shared" ref="D22:H22" si="1">SUM(D15:D21)</f>
        <v>25.6</v>
      </c>
      <c r="E22" s="90">
        <f t="shared" si="1"/>
        <v>21.2</v>
      </c>
      <c r="F22" s="90">
        <f t="shared" si="1"/>
        <v>104.19999999999999</v>
      </c>
      <c r="G22" s="90">
        <f t="shared" si="1"/>
        <v>708.80000000000007</v>
      </c>
      <c r="H22" s="90">
        <f t="shared" si="1"/>
        <v>212.5</v>
      </c>
    </row>
    <row r="23" spans="1:8" ht="11.25" customHeight="1" x14ac:dyDescent="0.2">
      <c r="A23" s="88"/>
      <c r="B23" s="92" t="s">
        <v>18</v>
      </c>
      <c r="C23" s="1">
        <f>C13+C22</f>
        <v>1525</v>
      </c>
      <c r="D23" s="90">
        <f>D22+D13</f>
        <v>43.8</v>
      </c>
      <c r="E23" s="90">
        <f>E22+E13</f>
        <v>38.200000000000003</v>
      </c>
      <c r="F23" s="90">
        <f>F22+F13</f>
        <v>188.79999999999998</v>
      </c>
      <c r="G23" s="90">
        <f>G22+G13</f>
        <v>1272.1000000000001</v>
      </c>
      <c r="H23" s="90">
        <f>H22+H13</f>
        <v>292.39</v>
      </c>
    </row>
    <row r="24" spans="1:8" ht="11.25" customHeight="1" x14ac:dyDescent="0.2">
      <c r="A24" s="181" t="s">
        <v>19</v>
      </c>
      <c r="B24" s="182"/>
      <c r="C24" s="182"/>
      <c r="D24" s="182"/>
      <c r="E24" s="182"/>
      <c r="F24" s="182"/>
      <c r="G24" s="182"/>
      <c r="H24" s="183"/>
    </row>
    <row r="25" spans="1:8" ht="11.25" customHeight="1" x14ac:dyDescent="0.2">
      <c r="A25" s="181" t="s">
        <v>14</v>
      </c>
      <c r="B25" s="182"/>
      <c r="C25" s="182"/>
      <c r="D25" s="182"/>
      <c r="E25" s="182"/>
      <c r="F25" s="182"/>
      <c r="G25" s="182"/>
      <c r="H25" s="183"/>
    </row>
    <row r="26" spans="1:8" ht="11.25" customHeight="1" x14ac:dyDescent="0.25">
      <c r="A26" s="96" t="s">
        <v>54</v>
      </c>
      <c r="B26" s="85" t="s">
        <v>55</v>
      </c>
      <c r="C26" s="93">
        <v>100</v>
      </c>
      <c r="D26" s="21">
        <v>0.9</v>
      </c>
      <c r="E26" s="21">
        <v>0.1</v>
      </c>
      <c r="F26" s="21">
        <v>5.2</v>
      </c>
      <c r="G26" s="21">
        <v>25.2</v>
      </c>
      <c r="H26" s="14">
        <v>23.23</v>
      </c>
    </row>
    <row r="27" spans="1:8" ht="14.25" customHeight="1" x14ac:dyDescent="0.25">
      <c r="A27" s="96" t="s">
        <v>56</v>
      </c>
      <c r="B27" s="85" t="s">
        <v>94</v>
      </c>
      <c r="C27" s="93">
        <v>180</v>
      </c>
      <c r="D27" s="14">
        <v>3.1</v>
      </c>
      <c r="E27" s="14">
        <v>5.3</v>
      </c>
      <c r="F27" s="14">
        <v>19.8</v>
      </c>
      <c r="G27" s="14">
        <v>139.4</v>
      </c>
      <c r="H27" s="14">
        <v>24.57</v>
      </c>
    </row>
    <row r="28" spans="1:8" ht="11.25" customHeight="1" x14ac:dyDescent="0.25">
      <c r="A28" s="96" t="s">
        <v>58</v>
      </c>
      <c r="B28" s="85" t="s">
        <v>59</v>
      </c>
      <c r="C28" s="94">
        <v>120</v>
      </c>
      <c r="D28" s="21">
        <v>14.1</v>
      </c>
      <c r="E28" s="21">
        <v>5.8</v>
      </c>
      <c r="F28" s="21">
        <v>4.4000000000000004</v>
      </c>
      <c r="G28" s="21">
        <v>126.4</v>
      </c>
      <c r="H28" s="14">
        <v>84.34</v>
      </c>
    </row>
    <row r="29" spans="1:8" ht="11.25" customHeight="1" x14ac:dyDescent="0.25">
      <c r="A29" s="85" t="s">
        <v>47</v>
      </c>
      <c r="B29" s="85" t="s">
        <v>23</v>
      </c>
      <c r="C29" s="123">
        <v>200</v>
      </c>
      <c r="D29" s="120">
        <v>0.2</v>
      </c>
      <c r="E29" s="120">
        <v>0</v>
      </c>
      <c r="F29" s="120">
        <v>6.4</v>
      </c>
      <c r="G29" s="120">
        <v>26.8</v>
      </c>
      <c r="H29" s="124">
        <v>3.01</v>
      </c>
    </row>
    <row r="30" spans="1:8" ht="11.25" customHeight="1" x14ac:dyDescent="0.25">
      <c r="A30" s="95" t="s">
        <v>46</v>
      </c>
      <c r="B30" s="85" t="s">
        <v>48</v>
      </c>
      <c r="C30" s="94">
        <v>50</v>
      </c>
      <c r="D30" s="21">
        <v>1.9</v>
      </c>
      <c r="E30" s="21">
        <v>0.2</v>
      </c>
      <c r="F30" s="21">
        <v>12.3</v>
      </c>
      <c r="G30" s="21">
        <v>58.6</v>
      </c>
      <c r="H30" s="14">
        <v>3.45</v>
      </c>
    </row>
    <row r="31" spans="1:8" ht="11.25" customHeight="1" x14ac:dyDescent="0.25">
      <c r="A31" s="95" t="s">
        <v>46</v>
      </c>
      <c r="B31" s="85" t="s">
        <v>28</v>
      </c>
      <c r="C31" s="93">
        <v>20</v>
      </c>
      <c r="D31" s="17">
        <v>1</v>
      </c>
      <c r="E31" s="18">
        <v>0.2</v>
      </c>
      <c r="F31" s="18">
        <v>5</v>
      </c>
      <c r="G31" s="18">
        <v>25.6</v>
      </c>
      <c r="H31" s="14">
        <v>1.38</v>
      </c>
    </row>
    <row r="32" spans="1:8" ht="11.25" customHeight="1" x14ac:dyDescent="0.2">
      <c r="A32" s="88"/>
      <c r="B32" s="89" t="s">
        <v>15</v>
      </c>
      <c r="C32" s="1">
        <f>SUM(C26:C31)</f>
        <v>670</v>
      </c>
      <c r="D32" s="1">
        <f t="shared" ref="D32:H32" si="2">SUM(D26:D31)</f>
        <v>21.2</v>
      </c>
      <c r="E32" s="1">
        <f t="shared" si="2"/>
        <v>11.599999999999998</v>
      </c>
      <c r="F32" s="1">
        <f t="shared" si="2"/>
        <v>53.099999999999994</v>
      </c>
      <c r="G32" s="1">
        <f t="shared" si="2"/>
        <v>402.00000000000006</v>
      </c>
      <c r="H32" s="90">
        <f t="shared" si="2"/>
        <v>139.97999999999996</v>
      </c>
    </row>
    <row r="33" spans="1:8" ht="11.25" customHeight="1" x14ac:dyDescent="0.2">
      <c r="A33" s="189" t="s">
        <v>20</v>
      </c>
      <c r="B33" s="189"/>
      <c r="C33" s="189"/>
      <c r="D33" s="189"/>
      <c r="E33" s="189"/>
      <c r="F33" s="189"/>
      <c r="G33" s="189"/>
      <c r="H33" s="91"/>
    </row>
    <row r="34" spans="1:8" ht="11.25" customHeight="1" x14ac:dyDescent="0.25">
      <c r="A34" s="96" t="s">
        <v>61</v>
      </c>
      <c r="B34" s="85" t="s">
        <v>62</v>
      </c>
      <c r="C34" s="55">
        <v>100</v>
      </c>
      <c r="D34" s="14">
        <v>0.5</v>
      </c>
      <c r="E34" s="14">
        <v>6.1</v>
      </c>
      <c r="F34" s="14">
        <v>4.3</v>
      </c>
      <c r="G34" s="14">
        <v>74.3</v>
      </c>
      <c r="H34" s="14">
        <v>21.26</v>
      </c>
    </row>
    <row r="35" spans="1:8" ht="24" customHeight="1" x14ac:dyDescent="0.25">
      <c r="A35" s="96" t="s">
        <v>63</v>
      </c>
      <c r="B35" s="85" t="s">
        <v>64</v>
      </c>
      <c r="C35" s="55">
        <v>250</v>
      </c>
      <c r="D35" s="14">
        <v>4.7</v>
      </c>
      <c r="E35" s="14">
        <v>5.7</v>
      </c>
      <c r="F35" s="14">
        <v>10.1</v>
      </c>
      <c r="G35" s="14">
        <v>110.4</v>
      </c>
      <c r="H35" s="124">
        <v>33.340000000000003</v>
      </c>
    </row>
    <row r="36" spans="1:8" ht="12.75" customHeight="1" x14ac:dyDescent="0.25">
      <c r="A36" s="96" t="s">
        <v>65</v>
      </c>
      <c r="B36" s="85" t="s">
        <v>26</v>
      </c>
      <c r="C36" s="55">
        <v>180</v>
      </c>
      <c r="D36" s="25">
        <v>3.6</v>
      </c>
      <c r="E36" s="25">
        <v>4.8</v>
      </c>
      <c r="F36" s="25">
        <v>36.4</v>
      </c>
      <c r="G36" s="25">
        <v>203.4</v>
      </c>
      <c r="H36" s="25">
        <v>29.37</v>
      </c>
    </row>
    <row r="37" spans="1:8" ht="11.25" customHeight="1" x14ac:dyDescent="0.25">
      <c r="A37" s="96" t="s">
        <v>66</v>
      </c>
      <c r="B37" s="85" t="s">
        <v>67</v>
      </c>
      <c r="C37" s="55">
        <v>100</v>
      </c>
      <c r="D37" s="18">
        <v>12.8</v>
      </c>
      <c r="E37" s="18">
        <v>4.0999999999999996</v>
      </c>
      <c r="F37" s="18">
        <v>6.1</v>
      </c>
      <c r="G37" s="18">
        <v>112.3</v>
      </c>
      <c r="H37" s="14">
        <v>63.87</v>
      </c>
    </row>
    <row r="38" spans="1:8" ht="11.25" customHeight="1" x14ac:dyDescent="0.25">
      <c r="A38" s="85" t="s">
        <v>47</v>
      </c>
      <c r="B38" s="85" t="s">
        <v>23</v>
      </c>
      <c r="C38" s="121">
        <v>200</v>
      </c>
      <c r="D38" s="120">
        <v>0.2</v>
      </c>
      <c r="E38" s="120">
        <v>0</v>
      </c>
      <c r="F38" s="120">
        <v>6.4</v>
      </c>
      <c r="G38" s="120">
        <v>26.8</v>
      </c>
      <c r="H38" s="124">
        <v>3.01</v>
      </c>
    </row>
    <row r="39" spans="1:8" ht="11.25" customHeight="1" x14ac:dyDescent="0.25">
      <c r="A39" s="96" t="s">
        <v>46</v>
      </c>
      <c r="B39" s="85" t="s">
        <v>48</v>
      </c>
      <c r="C39" s="55">
        <v>60</v>
      </c>
      <c r="D39" s="18">
        <v>4.5999999999999996</v>
      </c>
      <c r="E39" s="18">
        <v>0.5</v>
      </c>
      <c r="F39" s="18">
        <v>29.5</v>
      </c>
      <c r="G39" s="18">
        <v>140.6</v>
      </c>
      <c r="H39" s="87">
        <v>4.1399999999999997</v>
      </c>
    </row>
    <row r="40" spans="1:8" ht="11.25" customHeight="1" x14ac:dyDescent="0.2">
      <c r="A40" s="95" t="s">
        <v>46</v>
      </c>
      <c r="B40" s="130" t="s">
        <v>28</v>
      </c>
      <c r="C40" s="55">
        <v>40</v>
      </c>
      <c r="D40" s="17">
        <v>2</v>
      </c>
      <c r="E40" s="18">
        <v>0.4</v>
      </c>
      <c r="F40" s="18">
        <v>10</v>
      </c>
      <c r="G40" s="18">
        <v>51.2</v>
      </c>
      <c r="H40" s="14">
        <v>2.76</v>
      </c>
    </row>
    <row r="41" spans="1:8" ht="11.25" customHeight="1" x14ac:dyDescent="0.2">
      <c r="A41" s="88"/>
      <c r="B41" s="89" t="s">
        <v>17</v>
      </c>
      <c r="C41" s="1">
        <f>SUM(C34:C40)</f>
        <v>930</v>
      </c>
      <c r="D41" s="90">
        <f t="shared" ref="D41:H41" si="3">SUM(D34:D40)</f>
        <v>28.4</v>
      </c>
      <c r="E41" s="90">
        <f t="shared" si="3"/>
        <v>21.6</v>
      </c>
      <c r="F41" s="90">
        <f t="shared" si="3"/>
        <v>102.8</v>
      </c>
      <c r="G41" s="90">
        <f t="shared" si="3"/>
        <v>719.00000000000011</v>
      </c>
      <c r="H41" s="90">
        <f t="shared" si="3"/>
        <v>157.74999999999997</v>
      </c>
    </row>
    <row r="42" spans="1:8" ht="11.25" customHeight="1" x14ac:dyDescent="0.2">
      <c r="A42" s="88"/>
      <c r="B42" s="92" t="s">
        <v>18</v>
      </c>
      <c r="C42" s="1">
        <f>C41+C32</f>
        <v>1600</v>
      </c>
      <c r="D42" s="1">
        <f>D32+D41</f>
        <v>49.599999999999994</v>
      </c>
      <c r="E42" s="1">
        <f>E32+E41</f>
        <v>33.200000000000003</v>
      </c>
      <c r="F42" s="1">
        <f>F32+F41</f>
        <v>155.89999999999998</v>
      </c>
      <c r="G42" s="1">
        <f>G32+G41</f>
        <v>1121.0000000000002</v>
      </c>
      <c r="H42" s="90">
        <f>H41+H32</f>
        <v>297.7299999999999</v>
      </c>
    </row>
    <row r="43" spans="1:8" ht="11.25" customHeight="1" x14ac:dyDescent="0.2">
      <c r="A43" s="181" t="s">
        <v>21</v>
      </c>
      <c r="B43" s="182"/>
      <c r="C43" s="182"/>
      <c r="D43" s="182"/>
      <c r="E43" s="182"/>
      <c r="F43" s="182"/>
      <c r="G43" s="182"/>
      <c r="H43" s="183"/>
    </row>
    <row r="44" spans="1:8" ht="11.25" customHeight="1" x14ac:dyDescent="0.2">
      <c r="A44" s="181" t="s">
        <v>14</v>
      </c>
      <c r="B44" s="182"/>
      <c r="C44" s="182"/>
      <c r="D44" s="182"/>
      <c r="E44" s="182"/>
      <c r="F44" s="182"/>
      <c r="G44" s="182"/>
      <c r="H44" s="183"/>
    </row>
    <row r="45" spans="1:8" ht="11.25" customHeight="1" x14ac:dyDescent="0.25">
      <c r="A45" s="96" t="s">
        <v>68</v>
      </c>
      <c r="B45" s="85" t="s">
        <v>69</v>
      </c>
      <c r="C45" s="55">
        <v>200</v>
      </c>
      <c r="D45" s="14">
        <v>12.7</v>
      </c>
      <c r="E45" s="14">
        <v>18</v>
      </c>
      <c r="F45" s="14">
        <v>3.2</v>
      </c>
      <c r="G45" s="14">
        <v>225.4</v>
      </c>
      <c r="H45" s="14">
        <v>100.82</v>
      </c>
    </row>
    <row r="46" spans="1:8" ht="11.25" customHeight="1" x14ac:dyDescent="0.25">
      <c r="A46" s="96" t="s">
        <v>46</v>
      </c>
      <c r="B46" s="85" t="s">
        <v>70</v>
      </c>
      <c r="C46" s="134">
        <v>120</v>
      </c>
      <c r="D46" s="21">
        <v>0.5</v>
      </c>
      <c r="E46" s="21">
        <v>0.5</v>
      </c>
      <c r="F46" s="21">
        <v>11.8</v>
      </c>
      <c r="G46" s="21">
        <v>53.3</v>
      </c>
      <c r="H46" s="21">
        <v>21.23</v>
      </c>
    </row>
    <row r="47" spans="1:8" ht="11.25" customHeight="1" x14ac:dyDescent="0.25">
      <c r="A47" s="96" t="s">
        <v>71</v>
      </c>
      <c r="B47" s="85" t="s">
        <v>108</v>
      </c>
      <c r="C47" s="97">
        <v>200</v>
      </c>
      <c r="D47" s="21">
        <v>1.6</v>
      </c>
      <c r="E47" s="21">
        <v>1.1000000000000001</v>
      </c>
      <c r="F47" s="21">
        <v>8.6</v>
      </c>
      <c r="G47" s="21">
        <v>50.9</v>
      </c>
      <c r="H47" s="21">
        <v>4.78</v>
      </c>
    </row>
    <row r="48" spans="1:8" ht="11.25" customHeight="1" x14ac:dyDescent="0.2">
      <c r="A48" s="95" t="s">
        <v>46</v>
      </c>
      <c r="B48" s="130" t="s">
        <v>28</v>
      </c>
      <c r="C48" s="98">
        <v>30</v>
      </c>
      <c r="D48" s="21">
        <v>1.7</v>
      </c>
      <c r="E48" s="21">
        <v>0.3</v>
      </c>
      <c r="F48" s="21">
        <v>8.4</v>
      </c>
      <c r="G48" s="21">
        <v>42.7</v>
      </c>
      <c r="H48" s="87">
        <v>2.0699999999999998</v>
      </c>
    </row>
    <row r="49" spans="1:8" ht="11.25" customHeight="1" x14ac:dyDescent="0.25">
      <c r="A49" s="95" t="s">
        <v>46</v>
      </c>
      <c r="B49" s="85" t="s">
        <v>48</v>
      </c>
      <c r="C49" s="55">
        <v>40</v>
      </c>
      <c r="D49" s="17">
        <v>3.4</v>
      </c>
      <c r="E49" s="18">
        <v>0.4</v>
      </c>
      <c r="F49" s="18">
        <v>22.1</v>
      </c>
      <c r="G49" s="18">
        <v>105.5</v>
      </c>
      <c r="H49" s="87">
        <v>2.76</v>
      </c>
    </row>
    <row r="50" spans="1:8" ht="11.25" customHeight="1" x14ac:dyDescent="0.2">
      <c r="A50" s="99"/>
      <c r="B50" s="89" t="s">
        <v>15</v>
      </c>
      <c r="C50" s="1">
        <f>SUM(C45:C49)</f>
        <v>590</v>
      </c>
      <c r="D50" s="1">
        <f t="shared" ref="D50:H50" si="4">SUM(D45:D49)</f>
        <v>19.899999999999999</v>
      </c>
      <c r="E50" s="1">
        <f t="shared" si="4"/>
        <v>20.3</v>
      </c>
      <c r="F50" s="1">
        <f t="shared" si="4"/>
        <v>54.1</v>
      </c>
      <c r="G50" s="1">
        <f t="shared" si="4"/>
        <v>477.79999999999995</v>
      </c>
      <c r="H50" s="90">
        <f t="shared" si="4"/>
        <v>131.66</v>
      </c>
    </row>
    <row r="51" spans="1:8" ht="11.25" customHeight="1" x14ac:dyDescent="0.2">
      <c r="A51" s="189" t="s">
        <v>16</v>
      </c>
      <c r="B51" s="189"/>
      <c r="C51" s="189"/>
      <c r="D51" s="189"/>
      <c r="E51" s="189"/>
      <c r="F51" s="189"/>
      <c r="G51" s="189"/>
      <c r="H51" s="91"/>
    </row>
    <row r="52" spans="1:8" ht="11.25" customHeight="1" x14ac:dyDescent="0.25">
      <c r="A52" s="96" t="s">
        <v>72</v>
      </c>
      <c r="B52" s="85" t="s">
        <v>137</v>
      </c>
      <c r="C52" s="55">
        <v>100</v>
      </c>
      <c r="D52" s="14">
        <v>0.8</v>
      </c>
      <c r="E52" s="14">
        <v>0.1</v>
      </c>
      <c r="F52" s="14">
        <v>2.9</v>
      </c>
      <c r="G52" s="14">
        <v>15.4</v>
      </c>
      <c r="H52" s="14">
        <v>32.58</v>
      </c>
    </row>
    <row r="53" spans="1:8" ht="25.5" customHeight="1" x14ac:dyDescent="0.25">
      <c r="A53" s="96" t="s">
        <v>73</v>
      </c>
      <c r="B53" s="85" t="s">
        <v>74</v>
      </c>
      <c r="C53" s="55">
        <v>250</v>
      </c>
      <c r="D53" s="14">
        <v>5.2</v>
      </c>
      <c r="E53" s="14">
        <v>2.8</v>
      </c>
      <c r="F53" s="14">
        <v>18.5</v>
      </c>
      <c r="G53" s="14">
        <v>119.6</v>
      </c>
      <c r="H53" s="25">
        <v>25.12</v>
      </c>
    </row>
    <row r="54" spans="1:8" ht="22.5" customHeight="1" x14ac:dyDescent="0.25">
      <c r="A54" s="96" t="s">
        <v>75</v>
      </c>
      <c r="B54" s="85" t="s">
        <v>141</v>
      </c>
      <c r="C54" s="55">
        <v>180</v>
      </c>
      <c r="D54" s="14">
        <v>4.4000000000000004</v>
      </c>
      <c r="E54" s="14">
        <v>5.3</v>
      </c>
      <c r="F54" s="14">
        <v>30.5</v>
      </c>
      <c r="G54" s="14">
        <v>187.1</v>
      </c>
      <c r="H54" s="125">
        <v>35.229999999999997</v>
      </c>
    </row>
    <row r="55" spans="1:8" ht="11.25" customHeight="1" x14ac:dyDescent="0.25">
      <c r="A55" s="96" t="s">
        <v>76</v>
      </c>
      <c r="B55" s="85" t="s">
        <v>77</v>
      </c>
      <c r="C55" s="55">
        <v>100</v>
      </c>
      <c r="D55" s="14">
        <v>13.9</v>
      </c>
      <c r="E55" s="14">
        <v>9.1</v>
      </c>
      <c r="F55" s="14">
        <v>12.5</v>
      </c>
      <c r="G55" s="14">
        <v>187.5</v>
      </c>
      <c r="H55" s="21">
        <v>96.36</v>
      </c>
    </row>
    <row r="56" spans="1:8" ht="11.25" customHeight="1" x14ac:dyDescent="0.25">
      <c r="A56" s="85" t="s">
        <v>47</v>
      </c>
      <c r="B56" s="85" t="s">
        <v>23</v>
      </c>
      <c r="C56" s="121">
        <v>200</v>
      </c>
      <c r="D56" s="120">
        <v>0.2</v>
      </c>
      <c r="E56" s="120">
        <v>0</v>
      </c>
      <c r="F56" s="120">
        <v>6.4</v>
      </c>
      <c r="G56" s="120">
        <v>26.8</v>
      </c>
      <c r="H56" s="124">
        <v>3.01</v>
      </c>
    </row>
    <row r="57" spans="1:8" ht="11.25" customHeight="1" x14ac:dyDescent="0.25">
      <c r="A57" s="96" t="s">
        <v>46</v>
      </c>
      <c r="B57" s="85" t="s">
        <v>48</v>
      </c>
      <c r="C57" s="97">
        <v>60</v>
      </c>
      <c r="D57" s="35">
        <v>4.5999999999999996</v>
      </c>
      <c r="E57" s="35">
        <v>0.5</v>
      </c>
      <c r="F57" s="35">
        <v>29.5</v>
      </c>
      <c r="G57" s="35">
        <v>140.6</v>
      </c>
      <c r="H57" s="87">
        <v>4.1399999999999997</v>
      </c>
    </row>
    <row r="58" spans="1:8" ht="11.25" customHeight="1" x14ac:dyDescent="0.2">
      <c r="A58" s="95" t="s">
        <v>46</v>
      </c>
      <c r="B58" s="130" t="s">
        <v>28</v>
      </c>
      <c r="C58" s="97">
        <v>40</v>
      </c>
      <c r="D58" s="35">
        <v>2</v>
      </c>
      <c r="E58" s="35">
        <v>0.4</v>
      </c>
      <c r="F58" s="35">
        <v>10</v>
      </c>
      <c r="G58" s="35">
        <v>51.2</v>
      </c>
      <c r="H58" s="14">
        <v>2.76</v>
      </c>
    </row>
    <row r="59" spans="1:8" ht="11.25" customHeight="1" x14ac:dyDescent="0.2">
      <c r="A59" s="88"/>
      <c r="B59" s="89" t="s">
        <v>17</v>
      </c>
      <c r="C59" s="1">
        <f>SUM(C52:C58)</f>
        <v>930</v>
      </c>
      <c r="D59" s="1">
        <f t="shared" ref="D59:H59" si="5">SUM(D52:D58)</f>
        <v>31.1</v>
      </c>
      <c r="E59" s="1">
        <f t="shared" si="5"/>
        <v>18.199999999999996</v>
      </c>
      <c r="F59" s="1">
        <f t="shared" si="5"/>
        <v>110.30000000000001</v>
      </c>
      <c r="G59" s="1">
        <f t="shared" si="5"/>
        <v>728.2</v>
      </c>
      <c r="H59" s="90">
        <f t="shared" si="5"/>
        <v>199.2</v>
      </c>
    </row>
    <row r="60" spans="1:8" ht="11.25" customHeight="1" x14ac:dyDescent="0.2">
      <c r="A60" s="88"/>
      <c r="B60" s="89" t="s">
        <v>18</v>
      </c>
      <c r="C60" s="1">
        <f t="shared" ref="C60:H60" si="6">C59+C50</f>
        <v>1520</v>
      </c>
      <c r="D60" s="1">
        <f t="shared" si="6"/>
        <v>51</v>
      </c>
      <c r="E60" s="1">
        <f t="shared" si="6"/>
        <v>38.5</v>
      </c>
      <c r="F60" s="1">
        <f t="shared" si="6"/>
        <v>164.4</v>
      </c>
      <c r="G60" s="1">
        <f t="shared" si="6"/>
        <v>1206</v>
      </c>
      <c r="H60" s="90">
        <f t="shared" si="6"/>
        <v>330.86</v>
      </c>
    </row>
    <row r="61" spans="1:8" ht="11.25" customHeight="1" x14ac:dyDescent="0.2">
      <c r="A61" s="181" t="s">
        <v>22</v>
      </c>
      <c r="B61" s="182"/>
      <c r="C61" s="182"/>
      <c r="D61" s="182"/>
      <c r="E61" s="182"/>
      <c r="F61" s="182"/>
      <c r="G61" s="182"/>
      <c r="H61" s="183"/>
    </row>
    <row r="62" spans="1:8" s="112" customFormat="1" ht="11.25" customHeight="1" x14ac:dyDescent="0.2">
      <c r="A62" s="181" t="s">
        <v>14</v>
      </c>
      <c r="B62" s="182"/>
      <c r="C62" s="182"/>
      <c r="D62" s="182"/>
      <c r="E62" s="182"/>
      <c r="F62" s="182"/>
      <c r="G62" s="182"/>
      <c r="H62" s="183"/>
    </row>
    <row r="63" spans="1:8" s="112" customFormat="1" ht="15" customHeight="1" x14ac:dyDescent="0.25">
      <c r="A63" s="96" t="s">
        <v>79</v>
      </c>
      <c r="B63" s="85" t="s">
        <v>80</v>
      </c>
      <c r="C63" s="121">
        <v>100</v>
      </c>
      <c r="D63" s="14">
        <v>3.6</v>
      </c>
      <c r="E63" s="14">
        <v>4.7</v>
      </c>
      <c r="F63" s="14">
        <v>17</v>
      </c>
      <c r="G63" s="14">
        <v>124.5</v>
      </c>
      <c r="H63" s="125">
        <v>17.61</v>
      </c>
    </row>
    <row r="64" spans="1:8" s="112" customFormat="1" ht="12.75" customHeight="1" x14ac:dyDescent="0.25">
      <c r="A64" s="133" t="s">
        <v>81</v>
      </c>
      <c r="B64" s="85" t="s">
        <v>82</v>
      </c>
      <c r="C64" s="24">
        <v>100</v>
      </c>
      <c r="D64" s="26">
        <v>14.8</v>
      </c>
      <c r="E64" s="26">
        <v>5.3</v>
      </c>
      <c r="F64" s="26">
        <v>10.8</v>
      </c>
      <c r="G64" s="26">
        <v>150.6</v>
      </c>
      <c r="H64" s="26">
        <v>106.04</v>
      </c>
    </row>
    <row r="65" spans="1:8" s="112" customFormat="1" ht="14.25" customHeight="1" x14ac:dyDescent="0.25">
      <c r="A65" s="96" t="s">
        <v>46</v>
      </c>
      <c r="B65" s="85" t="s">
        <v>83</v>
      </c>
      <c r="C65" s="55">
        <v>15</v>
      </c>
      <c r="D65" s="25">
        <v>0.1</v>
      </c>
      <c r="E65" s="25">
        <v>0</v>
      </c>
      <c r="F65" s="25">
        <v>7.2</v>
      </c>
      <c r="G65" s="25">
        <v>29</v>
      </c>
      <c r="H65" s="25">
        <v>6.19</v>
      </c>
    </row>
    <row r="66" spans="1:8" s="112" customFormat="1" ht="15" customHeight="1" x14ac:dyDescent="0.25">
      <c r="A66" s="96" t="s">
        <v>46</v>
      </c>
      <c r="B66" s="85" t="s">
        <v>70</v>
      </c>
      <c r="C66" s="134">
        <v>120</v>
      </c>
      <c r="D66" s="21">
        <v>0.5</v>
      </c>
      <c r="E66" s="21">
        <v>0.5</v>
      </c>
      <c r="F66" s="21">
        <v>11.8</v>
      </c>
      <c r="G66" s="21">
        <v>53.3</v>
      </c>
      <c r="H66" s="21">
        <v>21.23</v>
      </c>
    </row>
    <row r="67" spans="1:8" s="112" customFormat="1" ht="12.75" customHeight="1" x14ac:dyDescent="0.25">
      <c r="A67" s="85" t="s">
        <v>47</v>
      </c>
      <c r="B67" s="85" t="s">
        <v>23</v>
      </c>
      <c r="C67" s="121">
        <v>200</v>
      </c>
      <c r="D67" s="125">
        <v>0.2</v>
      </c>
      <c r="E67" s="125">
        <v>0</v>
      </c>
      <c r="F67" s="125">
        <v>6.4</v>
      </c>
      <c r="G67" s="125">
        <v>26.8</v>
      </c>
      <c r="H67" s="125">
        <v>3.01</v>
      </c>
    </row>
    <row r="68" spans="1:8" ht="11.25" customHeight="1" x14ac:dyDescent="0.25">
      <c r="A68" s="95" t="s">
        <v>46</v>
      </c>
      <c r="B68" s="85" t="s">
        <v>48</v>
      </c>
      <c r="C68" s="55">
        <v>40</v>
      </c>
      <c r="D68" s="18">
        <v>3.4</v>
      </c>
      <c r="E68" s="18">
        <v>0.4</v>
      </c>
      <c r="F68" s="18">
        <v>22.1</v>
      </c>
      <c r="G68" s="18">
        <v>105.5</v>
      </c>
      <c r="H68" s="87">
        <v>2.76</v>
      </c>
    </row>
    <row r="69" spans="1:8" ht="11.25" customHeight="1" x14ac:dyDescent="0.2">
      <c r="A69" s="95" t="s">
        <v>46</v>
      </c>
      <c r="B69" s="130" t="s">
        <v>28</v>
      </c>
      <c r="C69" s="55">
        <v>20</v>
      </c>
      <c r="D69" s="17">
        <v>2.2999999999999998</v>
      </c>
      <c r="E69" s="18">
        <v>0.4</v>
      </c>
      <c r="F69" s="18">
        <v>11.7</v>
      </c>
      <c r="G69" s="18">
        <v>59.8</v>
      </c>
      <c r="H69" s="14">
        <v>1.38</v>
      </c>
    </row>
    <row r="70" spans="1:8" ht="11.25" customHeight="1" x14ac:dyDescent="0.2">
      <c r="A70" s="88"/>
      <c r="B70" s="89" t="s">
        <v>15</v>
      </c>
      <c r="C70" s="1">
        <f>SUM(C63:C69)</f>
        <v>595</v>
      </c>
      <c r="D70" s="1">
        <f t="shared" ref="D70:H70" si="7">SUM(D63:D69)</f>
        <v>24.900000000000002</v>
      </c>
      <c r="E70" s="1">
        <f t="shared" si="7"/>
        <v>11.3</v>
      </c>
      <c r="F70" s="1">
        <f t="shared" si="7"/>
        <v>87</v>
      </c>
      <c r="G70" s="1">
        <f t="shared" si="7"/>
        <v>549.5</v>
      </c>
      <c r="H70" s="1">
        <f t="shared" si="7"/>
        <v>158.21999999999997</v>
      </c>
    </row>
    <row r="71" spans="1:8" ht="12.6" customHeight="1" x14ac:dyDescent="0.2">
      <c r="A71" s="181" t="s">
        <v>24</v>
      </c>
      <c r="B71" s="182"/>
      <c r="C71" s="182"/>
      <c r="D71" s="182"/>
      <c r="E71" s="182"/>
      <c r="F71" s="182"/>
      <c r="G71" s="182"/>
      <c r="H71" s="183"/>
    </row>
    <row r="72" spans="1:8" ht="12.6" customHeight="1" x14ac:dyDescent="0.25">
      <c r="A72" s="96" t="s">
        <v>49</v>
      </c>
      <c r="B72" s="85" t="s">
        <v>84</v>
      </c>
      <c r="C72" s="55">
        <v>100</v>
      </c>
      <c r="D72" s="14">
        <v>0.7</v>
      </c>
      <c r="E72" s="14">
        <v>0.1</v>
      </c>
      <c r="F72" s="14">
        <v>2.2999999999999998</v>
      </c>
      <c r="G72" s="14">
        <v>12.8</v>
      </c>
      <c r="H72" s="14">
        <v>34.06</v>
      </c>
    </row>
    <row r="73" spans="1:8" ht="15.75" customHeight="1" x14ac:dyDescent="0.25">
      <c r="A73" s="96" t="s">
        <v>85</v>
      </c>
      <c r="B73" s="85" t="s">
        <v>86</v>
      </c>
      <c r="C73" s="55">
        <v>250</v>
      </c>
      <c r="D73" s="25">
        <v>6.7</v>
      </c>
      <c r="E73" s="25">
        <v>4.5999999999999996</v>
      </c>
      <c r="F73" s="25">
        <v>16.3</v>
      </c>
      <c r="G73" s="25">
        <v>133.1</v>
      </c>
      <c r="H73" s="25">
        <v>16.79</v>
      </c>
    </row>
    <row r="74" spans="1:8" ht="11.25" customHeight="1" x14ac:dyDescent="0.25">
      <c r="A74" s="96" t="s">
        <v>56</v>
      </c>
      <c r="B74" s="85" t="s">
        <v>57</v>
      </c>
      <c r="C74" s="97">
        <v>180</v>
      </c>
      <c r="D74" s="21">
        <v>3.1</v>
      </c>
      <c r="E74" s="21">
        <v>5.3</v>
      </c>
      <c r="F74" s="21">
        <v>19.8</v>
      </c>
      <c r="G74" s="21">
        <v>139.4</v>
      </c>
      <c r="H74" s="21">
        <v>51.61</v>
      </c>
    </row>
    <row r="75" spans="1:8" ht="11.25" customHeight="1" x14ac:dyDescent="0.25">
      <c r="A75" s="96" t="s">
        <v>87</v>
      </c>
      <c r="B75" s="85" t="s">
        <v>88</v>
      </c>
      <c r="C75" s="55">
        <v>100</v>
      </c>
      <c r="D75" s="14">
        <v>14.3</v>
      </c>
      <c r="E75" s="14">
        <v>3.2</v>
      </c>
      <c r="F75" s="14">
        <v>10</v>
      </c>
      <c r="G75" s="14">
        <v>126.5</v>
      </c>
      <c r="H75" s="21">
        <v>74.930000000000007</v>
      </c>
    </row>
    <row r="76" spans="1:8" ht="11.25" customHeight="1" x14ac:dyDescent="0.25">
      <c r="A76" s="96" t="s">
        <v>89</v>
      </c>
      <c r="B76" s="85" t="s">
        <v>129</v>
      </c>
      <c r="C76" s="55">
        <v>200</v>
      </c>
      <c r="D76" s="18">
        <v>0.5</v>
      </c>
      <c r="E76" s="18">
        <v>0.2</v>
      </c>
      <c r="F76" s="18">
        <v>19.399999999999999</v>
      </c>
      <c r="G76" s="18">
        <v>81.3</v>
      </c>
      <c r="H76" s="87">
        <v>11.11</v>
      </c>
    </row>
    <row r="77" spans="1:8" ht="11.25" customHeight="1" x14ac:dyDescent="0.25">
      <c r="A77" s="96" t="s">
        <v>46</v>
      </c>
      <c r="B77" s="85" t="s">
        <v>48</v>
      </c>
      <c r="C77" s="55">
        <v>60</v>
      </c>
      <c r="D77" s="18">
        <v>4.5999999999999996</v>
      </c>
      <c r="E77" s="18">
        <v>0.5</v>
      </c>
      <c r="F77" s="18">
        <v>29.5</v>
      </c>
      <c r="G77" s="18">
        <v>140.6</v>
      </c>
      <c r="H77" s="87">
        <v>4.1399999999999997</v>
      </c>
    </row>
    <row r="78" spans="1:8" ht="11.25" customHeight="1" x14ac:dyDescent="0.2">
      <c r="A78" s="95" t="s">
        <v>46</v>
      </c>
      <c r="B78" s="130" t="s">
        <v>28</v>
      </c>
      <c r="C78" s="55">
        <v>30</v>
      </c>
      <c r="D78" s="17">
        <v>2.2999999999999998</v>
      </c>
      <c r="E78" s="18">
        <v>0.4</v>
      </c>
      <c r="F78" s="18">
        <v>11.7</v>
      </c>
      <c r="G78" s="18">
        <v>59.8</v>
      </c>
      <c r="H78" s="87">
        <v>2.0699999999999998</v>
      </c>
    </row>
    <row r="79" spans="1:8" ht="11.25" customHeight="1" x14ac:dyDescent="0.2">
      <c r="A79" s="88"/>
      <c r="B79" s="89" t="s">
        <v>17</v>
      </c>
      <c r="C79" s="1">
        <f>SUM(C72:C78)</f>
        <v>920</v>
      </c>
      <c r="D79" s="1">
        <f t="shared" ref="D79:H79" si="8">SUM(D72:D78)</f>
        <v>32.199999999999996</v>
      </c>
      <c r="E79" s="1">
        <f t="shared" si="8"/>
        <v>14.299999999999999</v>
      </c>
      <c r="F79" s="1">
        <f t="shared" si="8"/>
        <v>109.00000000000001</v>
      </c>
      <c r="G79" s="1">
        <f t="shared" si="8"/>
        <v>693.5</v>
      </c>
      <c r="H79" s="90">
        <f t="shared" si="8"/>
        <v>194.70999999999998</v>
      </c>
    </row>
    <row r="80" spans="1:8" ht="11.25" customHeight="1" x14ac:dyDescent="0.2">
      <c r="A80" s="88"/>
      <c r="B80" s="92" t="s">
        <v>18</v>
      </c>
      <c r="C80" s="1">
        <f t="shared" ref="C80:H80" si="9">C79+C70</f>
        <v>1515</v>
      </c>
      <c r="D80" s="1">
        <f t="shared" si="9"/>
        <v>57.099999999999994</v>
      </c>
      <c r="E80" s="1">
        <f t="shared" si="9"/>
        <v>25.6</v>
      </c>
      <c r="F80" s="1">
        <f t="shared" si="9"/>
        <v>196</v>
      </c>
      <c r="G80" s="1">
        <f t="shared" si="9"/>
        <v>1243</v>
      </c>
      <c r="H80" s="90">
        <f t="shared" si="9"/>
        <v>352.92999999999995</v>
      </c>
    </row>
    <row r="81" spans="1:8" ht="11.25" customHeight="1" x14ac:dyDescent="0.2">
      <c r="A81" s="181" t="s">
        <v>25</v>
      </c>
      <c r="B81" s="182"/>
      <c r="C81" s="182"/>
      <c r="D81" s="182"/>
      <c r="E81" s="182"/>
      <c r="F81" s="182"/>
      <c r="G81" s="182"/>
      <c r="H81" s="183"/>
    </row>
    <row r="82" spans="1:8" ht="11.25" customHeight="1" x14ac:dyDescent="0.2">
      <c r="A82" s="181" t="s">
        <v>14</v>
      </c>
      <c r="B82" s="182"/>
      <c r="C82" s="182"/>
      <c r="D82" s="182"/>
      <c r="E82" s="182"/>
      <c r="F82" s="182"/>
      <c r="G82" s="182"/>
      <c r="H82" s="183"/>
    </row>
    <row r="83" spans="1:8" ht="13.5" customHeight="1" x14ac:dyDescent="0.25">
      <c r="A83" s="96" t="s">
        <v>90</v>
      </c>
      <c r="B83" s="85" t="s">
        <v>130</v>
      </c>
      <c r="C83" s="55">
        <v>180</v>
      </c>
      <c r="D83" s="25">
        <v>4.5</v>
      </c>
      <c r="E83" s="25">
        <v>5.5</v>
      </c>
      <c r="F83" s="25">
        <v>26.5</v>
      </c>
      <c r="G83" s="25">
        <v>173.7</v>
      </c>
      <c r="H83" s="25">
        <v>32.19</v>
      </c>
    </row>
    <row r="84" spans="1:8" ht="11.25" customHeight="1" x14ac:dyDescent="0.25">
      <c r="A84" s="96" t="s">
        <v>66</v>
      </c>
      <c r="B84" s="85" t="s">
        <v>67</v>
      </c>
      <c r="C84" s="100">
        <v>100</v>
      </c>
      <c r="D84" s="21">
        <v>12.8</v>
      </c>
      <c r="E84" s="21">
        <v>4.0999999999999996</v>
      </c>
      <c r="F84" s="21">
        <v>6.1</v>
      </c>
      <c r="G84" s="21">
        <v>112.3</v>
      </c>
      <c r="H84" s="21">
        <v>63.87</v>
      </c>
    </row>
    <row r="85" spans="1:8" ht="11.25" customHeight="1" x14ac:dyDescent="0.25">
      <c r="A85" s="85" t="s">
        <v>47</v>
      </c>
      <c r="B85" s="85" t="s">
        <v>23</v>
      </c>
      <c r="C85" s="126">
        <v>200</v>
      </c>
      <c r="D85" s="120">
        <v>0.2</v>
      </c>
      <c r="E85" s="120">
        <v>0</v>
      </c>
      <c r="F85" s="120">
        <v>6.4</v>
      </c>
      <c r="G85" s="120">
        <v>26.8</v>
      </c>
      <c r="H85" s="127">
        <v>3.01</v>
      </c>
    </row>
    <row r="86" spans="1:8" ht="11.25" customHeight="1" x14ac:dyDescent="0.25">
      <c r="A86" s="95" t="s">
        <v>46</v>
      </c>
      <c r="B86" s="85" t="s">
        <v>48</v>
      </c>
      <c r="C86" s="55">
        <v>40</v>
      </c>
      <c r="D86" s="18">
        <v>2.2999999999999998</v>
      </c>
      <c r="E86" s="18">
        <v>0.2</v>
      </c>
      <c r="F86" s="18">
        <v>14.8</v>
      </c>
      <c r="G86" s="18">
        <v>70.3</v>
      </c>
      <c r="H86" s="87">
        <v>2.76</v>
      </c>
    </row>
    <row r="87" spans="1:8" ht="11.25" customHeight="1" x14ac:dyDescent="0.2">
      <c r="A87" s="95" t="s">
        <v>46</v>
      </c>
      <c r="B87" s="130" t="s">
        <v>28</v>
      </c>
      <c r="C87" s="55">
        <v>30</v>
      </c>
      <c r="D87" s="18">
        <v>1.3</v>
      </c>
      <c r="E87" s="18">
        <v>0.2</v>
      </c>
      <c r="F87" s="18">
        <v>6.7</v>
      </c>
      <c r="G87" s="18">
        <v>34.200000000000003</v>
      </c>
      <c r="H87" s="87">
        <v>2.0699999999999998</v>
      </c>
    </row>
    <row r="88" spans="1:8" ht="11.25" customHeight="1" x14ac:dyDescent="0.2">
      <c r="A88" s="88"/>
      <c r="B88" s="89" t="s">
        <v>15</v>
      </c>
      <c r="C88" s="1">
        <f>SUM(C83:C87)</f>
        <v>550</v>
      </c>
      <c r="D88" s="1">
        <f t="shared" ref="D88:H88" si="10">SUM(D83:D87)</f>
        <v>21.1</v>
      </c>
      <c r="E88" s="1">
        <f t="shared" si="10"/>
        <v>9.9999999999999982</v>
      </c>
      <c r="F88" s="1">
        <f t="shared" si="10"/>
        <v>60.5</v>
      </c>
      <c r="G88" s="1">
        <f t="shared" si="10"/>
        <v>417.3</v>
      </c>
      <c r="H88" s="90">
        <f t="shared" si="10"/>
        <v>103.9</v>
      </c>
    </row>
    <row r="89" spans="1:8" ht="11.25" customHeight="1" x14ac:dyDescent="0.2">
      <c r="A89" s="181" t="s">
        <v>24</v>
      </c>
      <c r="B89" s="182"/>
      <c r="C89" s="182"/>
      <c r="D89" s="182"/>
      <c r="E89" s="182"/>
      <c r="F89" s="182"/>
      <c r="G89" s="182"/>
      <c r="H89" s="183"/>
    </row>
    <row r="90" spans="1:8" ht="11.25" customHeight="1" x14ac:dyDescent="0.25">
      <c r="A90" s="96" t="s">
        <v>54</v>
      </c>
      <c r="B90" s="85" t="s">
        <v>55</v>
      </c>
      <c r="C90" s="55">
        <v>100</v>
      </c>
      <c r="D90" s="14">
        <v>0.9</v>
      </c>
      <c r="E90" s="14">
        <v>0.1</v>
      </c>
      <c r="F90" s="14">
        <v>5.2</v>
      </c>
      <c r="G90" s="14">
        <v>25.2</v>
      </c>
      <c r="H90" s="14">
        <v>23.23</v>
      </c>
    </row>
    <row r="91" spans="1:8" ht="15" customHeight="1" x14ac:dyDescent="0.25">
      <c r="A91" s="96" t="s">
        <v>91</v>
      </c>
      <c r="B91" s="85" t="s">
        <v>92</v>
      </c>
      <c r="C91" s="97">
        <v>250</v>
      </c>
      <c r="D91" s="21">
        <v>4.7</v>
      </c>
      <c r="E91" s="21">
        <v>5.6</v>
      </c>
      <c r="F91" s="21">
        <v>5.7</v>
      </c>
      <c r="G91" s="21">
        <v>92.2</v>
      </c>
      <c r="H91" s="127">
        <v>25.3</v>
      </c>
    </row>
    <row r="92" spans="1:8" ht="13.5" customHeight="1" x14ac:dyDescent="0.25">
      <c r="A92" s="96" t="s">
        <v>93</v>
      </c>
      <c r="B92" s="85" t="s">
        <v>94</v>
      </c>
      <c r="C92" s="55">
        <v>180</v>
      </c>
      <c r="D92" s="14">
        <v>5.3</v>
      </c>
      <c r="E92" s="14">
        <v>4.9000000000000004</v>
      </c>
      <c r="F92" s="14">
        <v>32.799999999999997</v>
      </c>
      <c r="G92" s="14">
        <v>196.8</v>
      </c>
      <c r="H92" s="25">
        <v>24.57</v>
      </c>
    </row>
    <row r="93" spans="1:8" ht="27.75" customHeight="1" x14ac:dyDescent="0.25">
      <c r="A93" s="96" t="s">
        <v>95</v>
      </c>
      <c r="B93" s="85" t="s">
        <v>96</v>
      </c>
      <c r="C93" s="55">
        <v>100</v>
      </c>
      <c r="D93" s="14">
        <v>12</v>
      </c>
      <c r="E93" s="14">
        <v>12.4</v>
      </c>
      <c r="F93" s="14">
        <v>1.9</v>
      </c>
      <c r="G93" s="14">
        <v>167.4</v>
      </c>
      <c r="H93" s="25">
        <v>123.33</v>
      </c>
    </row>
    <row r="94" spans="1:8" ht="11.25" customHeight="1" x14ac:dyDescent="0.25">
      <c r="A94" s="85" t="s">
        <v>47</v>
      </c>
      <c r="B94" s="85" t="s">
        <v>23</v>
      </c>
      <c r="C94" s="121">
        <v>200</v>
      </c>
      <c r="D94" s="120">
        <v>0.2</v>
      </c>
      <c r="E94" s="120">
        <v>0</v>
      </c>
      <c r="F94" s="120">
        <v>6.4</v>
      </c>
      <c r="G94" s="120">
        <v>26.8</v>
      </c>
      <c r="H94" s="124">
        <v>3.01</v>
      </c>
    </row>
    <row r="95" spans="1:8" ht="11.25" customHeight="1" x14ac:dyDescent="0.25">
      <c r="A95" s="95" t="s">
        <v>46</v>
      </c>
      <c r="B95" s="85" t="s">
        <v>48</v>
      </c>
      <c r="C95" s="55">
        <v>60</v>
      </c>
      <c r="D95" s="17">
        <v>4.5999999999999996</v>
      </c>
      <c r="E95" s="18">
        <v>0.5</v>
      </c>
      <c r="F95" s="18">
        <v>29.5</v>
      </c>
      <c r="G95" s="18">
        <v>140.6</v>
      </c>
      <c r="H95" s="87">
        <v>4.1399999999999997</v>
      </c>
    </row>
    <row r="96" spans="1:8" ht="11.25" customHeight="1" x14ac:dyDescent="0.2">
      <c r="A96" s="95" t="s">
        <v>46</v>
      </c>
      <c r="B96" s="130" t="s">
        <v>28</v>
      </c>
      <c r="C96" s="55">
        <v>40</v>
      </c>
      <c r="D96" s="18">
        <v>2</v>
      </c>
      <c r="E96" s="18">
        <v>0.4</v>
      </c>
      <c r="F96" s="18">
        <v>10</v>
      </c>
      <c r="G96" s="18">
        <v>51.2</v>
      </c>
      <c r="H96" s="14">
        <v>2.76</v>
      </c>
    </row>
    <row r="97" spans="1:8" ht="11.25" customHeight="1" x14ac:dyDescent="0.2">
      <c r="A97" s="88"/>
      <c r="B97" s="89" t="s">
        <v>17</v>
      </c>
      <c r="C97" s="1">
        <f>SUM(C90:C96)</f>
        <v>930</v>
      </c>
      <c r="D97" s="1">
        <f t="shared" ref="D97:H97" si="11">SUM(D90:D96)</f>
        <v>29.699999999999996</v>
      </c>
      <c r="E97" s="1">
        <f t="shared" si="11"/>
        <v>23.9</v>
      </c>
      <c r="F97" s="1">
        <f t="shared" si="11"/>
        <v>91.5</v>
      </c>
      <c r="G97" s="1">
        <f t="shared" si="11"/>
        <v>700.2</v>
      </c>
      <c r="H97" s="90">
        <f t="shared" si="11"/>
        <v>206.33999999999997</v>
      </c>
    </row>
    <row r="98" spans="1:8" ht="11.25" customHeight="1" x14ac:dyDescent="0.2">
      <c r="A98" s="88"/>
      <c r="B98" s="92" t="s">
        <v>18</v>
      </c>
      <c r="C98" s="1">
        <f t="shared" ref="C98:H98" si="12">C97+C88</f>
        <v>1480</v>
      </c>
      <c r="D98" s="1">
        <f t="shared" si="12"/>
        <v>50.8</v>
      </c>
      <c r="E98" s="1">
        <f t="shared" si="12"/>
        <v>33.9</v>
      </c>
      <c r="F98" s="1">
        <f t="shared" si="12"/>
        <v>152</v>
      </c>
      <c r="G98" s="1">
        <f t="shared" si="12"/>
        <v>1117.5</v>
      </c>
      <c r="H98" s="90">
        <f t="shared" si="12"/>
        <v>310.24</v>
      </c>
    </row>
    <row r="99" spans="1:8" ht="11.25" customHeight="1" x14ac:dyDescent="0.2">
      <c r="A99" s="181" t="s">
        <v>27</v>
      </c>
      <c r="B99" s="182"/>
      <c r="C99" s="182"/>
      <c r="D99" s="182"/>
      <c r="E99" s="182"/>
      <c r="F99" s="182"/>
      <c r="G99" s="182"/>
      <c r="H99" s="183"/>
    </row>
    <row r="100" spans="1:8" ht="11.25" customHeight="1" x14ac:dyDescent="0.2">
      <c r="A100" s="181" t="s">
        <v>14</v>
      </c>
      <c r="B100" s="182"/>
      <c r="C100" s="182"/>
      <c r="D100" s="182"/>
      <c r="E100" s="182"/>
      <c r="F100" s="182"/>
      <c r="G100" s="182"/>
      <c r="H100" s="183"/>
    </row>
    <row r="101" spans="1:8" ht="11.25" customHeight="1" x14ac:dyDescent="0.25">
      <c r="A101" s="96" t="s">
        <v>42</v>
      </c>
      <c r="B101" s="132" t="s">
        <v>43</v>
      </c>
      <c r="C101" s="55">
        <v>15</v>
      </c>
      <c r="D101" s="14">
        <v>3.5</v>
      </c>
      <c r="E101" s="14">
        <v>4.4000000000000004</v>
      </c>
      <c r="F101" s="14">
        <v>0</v>
      </c>
      <c r="G101" s="14">
        <v>53.7</v>
      </c>
      <c r="H101" s="86">
        <v>13.22</v>
      </c>
    </row>
    <row r="102" spans="1:8" ht="14.25" customHeight="1" x14ac:dyDescent="0.25">
      <c r="A102" s="113" t="s">
        <v>98</v>
      </c>
      <c r="B102" s="119" t="s">
        <v>99</v>
      </c>
      <c r="C102" s="55">
        <v>200</v>
      </c>
      <c r="D102" s="25">
        <v>8.3000000000000007</v>
      </c>
      <c r="E102" s="25">
        <v>10.1</v>
      </c>
      <c r="F102" s="25">
        <v>37.6</v>
      </c>
      <c r="G102" s="25">
        <v>274.89999999999998</v>
      </c>
      <c r="H102" s="25">
        <v>37.950000000000003</v>
      </c>
    </row>
    <row r="103" spans="1:8" ht="12" customHeight="1" x14ac:dyDescent="0.25">
      <c r="A103" s="95" t="s">
        <v>46</v>
      </c>
      <c r="B103" s="85" t="s">
        <v>70</v>
      </c>
      <c r="C103" s="134">
        <v>120</v>
      </c>
      <c r="D103" s="21">
        <v>0.5</v>
      </c>
      <c r="E103" s="21">
        <v>0.5</v>
      </c>
      <c r="F103" s="21">
        <v>11.8</v>
      </c>
      <c r="G103" s="21">
        <v>53.3</v>
      </c>
      <c r="H103" s="21">
        <v>21.23</v>
      </c>
    </row>
    <row r="104" spans="1:8" ht="11.25" customHeight="1" x14ac:dyDescent="0.25">
      <c r="A104" s="113" t="s">
        <v>60</v>
      </c>
      <c r="B104" s="119" t="s">
        <v>29</v>
      </c>
      <c r="C104" s="100">
        <v>200</v>
      </c>
      <c r="D104" s="14">
        <v>4.7</v>
      </c>
      <c r="E104" s="14">
        <v>3.5</v>
      </c>
      <c r="F104" s="14">
        <v>12.5</v>
      </c>
      <c r="G104" s="14">
        <v>100.4</v>
      </c>
      <c r="H104" s="14">
        <v>46.6</v>
      </c>
    </row>
    <row r="105" spans="1:8" ht="11.25" customHeight="1" x14ac:dyDescent="0.25">
      <c r="A105" s="95" t="s">
        <v>46</v>
      </c>
      <c r="B105" s="119" t="s">
        <v>48</v>
      </c>
      <c r="C105" s="55">
        <v>50</v>
      </c>
      <c r="D105" s="14">
        <v>3.4</v>
      </c>
      <c r="E105" s="14">
        <v>0.4</v>
      </c>
      <c r="F105" s="14">
        <v>22.1</v>
      </c>
      <c r="G105" s="14">
        <v>105.5</v>
      </c>
      <c r="H105" s="86">
        <v>3.45</v>
      </c>
    </row>
    <row r="106" spans="1:8" ht="11.25" customHeight="1" x14ac:dyDescent="0.2">
      <c r="A106" s="101" t="s">
        <v>46</v>
      </c>
      <c r="B106" s="130" t="s">
        <v>28</v>
      </c>
      <c r="C106" s="55">
        <v>20</v>
      </c>
      <c r="D106" s="17">
        <v>1</v>
      </c>
      <c r="E106" s="18">
        <v>0.2</v>
      </c>
      <c r="F106" s="18">
        <v>5</v>
      </c>
      <c r="G106" s="18">
        <v>25.6</v>
      </c>
      <c r="H106" s="14">
        <v>1.38</v>
      </c>
    </row>
    <row r="107" spans="1:8" ht="11.25" customHeight="1" x14ac:dyDescent="0.2">
      <c r="A107" s="99"/>
      <c r="B107" s="89" t="s">
        <v>15</v>
      </c>
      <c r="C107" s="1">
        <f>SUM(C101:C106)</f>
        <v>605</v>
      </c>
      <c r="D107" s="1">
        <f t="shared" ref="D107:H107" si="13">SUM(D101:D106)</f>
        <v>21.4</v>
      </c>
      <c r="E107" s="1">
        <f t="shared" si="13"/>
        <v>19.099999999999998</v>
      </c>
      <c r="F107" s="1">
        <f t="shared" si="13"/>
        <v>89</v>
      </c>
      <c r="G107" s="1">
        <f t="shared" si="13"/>
        <v>613.4</v>
      </c>
      <c r="H107" s="1">
        <f t="shared" si="13"/>
        <v>123.83</v>
      </c>
    </row>
    <row r="108" spans="1:8" ht="24" customHeight="1" x14ac:dyDescent="0.2">
      <c r="A108" s="189" t="s">
        <v>20</v>
      </c>
      <c r="B108" s="189"/>
      <c r="C108" s="189"/>
      <c r="D108" s="189"/>
      <c r="E108" s="189"/>
      <c r="F108" s="189"/>
      <c r="G108" s="189"/>
      <c r="H108" s="91"/>
    </row>
    <row r="109" spans="1:8" ht="11.25" customHeight="1" x14ac:dyDescent="0.25">
      <c r="A109" s="96" t="s">
        <v>100</v>
      </c>
      <c r="B109" s="85" t="s">
        <v>101</v>
      </c>
      <c r="C109" s="97">
        <v>100</v>
      </c>
      <c r="D109" s="21">
        <v>1</v>
      </c>
      <c r="E109" s="21">
        <v>6.1</v>
      </c>
      <c r="F109" s="21">
        <v>5.8</v>
      </c>
      <c r="G109" s="21">
        <v>81.5</v>
      </c>
      <c r="H109" s="21">
        <v>20.93</v>
      </c>
    </row>
    <row r="110" spans="1:8" ht="11.25" customHeight="1" x14ac:dyDescent="0.25">
      <c r="A110" s="133" t="s">
        <v>102</v>
      </c>
      <c r="B110" s="85" t="s">
        <v>103</v>
      </c>
      <c r="C110" s="24">
        <v>250</v>
      </c>
      <c r="D110" s="26">
        <v>4.8</v>
      </c>
      <c r="E110" s="26">
        <v>5.8</v>
      </c>
      <c r="F110" s="26">
        <v>13.6</v>
      </c>
      <c r="G110" s="26">
        <v>125.5</v>
      </c>
      <c r="H110" s="125">
        <v>32.14</v>
      </c>
    </row>
    <row r="111" spans="1:8" ht="11.25" customHeight="1" x14ac:dyDescent="0.25">
      <c r="A111" s="96" t="s">
        <v>104</v>
      </c>
      <c r="B111" s="85" t="s">
        <v>131</v>
      </c>
      <c r="C111" s="55">
        <v>200</v>
      </c>
      <c r="D111" s="14">
        <v>15.3</v>
      </c>
      <c r="E111" s="14">
        <v>14.7</v>
      </c>
      <c r="F111" s="14">
        <v>38.6</v>
      </c>
      <c r="G111" s="14">
        <v>348.2</v>
      </c>
      <c r="H111" s="14">
        <v>89.57</v>
      </c>
    </row>
    <row r="112" spans="1:8" ht="11.25" customHeight="1" x14ac:dyDescent="0.25">
      <c r="A112" s="137" t="s">
        <v>78</v>
      </c>
      <c r="B112" s="119" t="s">
        <v>132</v>
      </c>
      <c r="C112" s="24">
        <v>200</v>
      </c>
      <c r="D112" s="26">
        <v>1</v>
      </c>
      <c r="E112" s="26">
        <v>0.1</v>
      </c>
      <c r="F112" s="26">
        <v>15.6</v>
      </c>
      <c r="G112" s="26">
        <v>66.900000000000006</v>
      </c>
      <c r="H112" s="124">
        <v>24.35</v>
      </c>
    </row>
    <row r="113" spans="1:8" ht="11.25" customHeight="1" x14ac:dyDescent="0.25">
      <c r="A113" s="95" t="s">
        <v>46</v>
      </c>
      <c r="B113" s="85" t="s">
        <v>48</v>
      </c>
      <c r="C113" s="55">
        <v>60</v>
      </c>
      <c r="D113" s="18">
        <v>2.2999999999999998</v>
      </c>
      <c r="E113" s="18">
        <v>0.2</v>
      </c>
      <c r="F113" s="18">
        <v>14.8</v>
      </c>
      <c r="G113" s="18">
        <v>70.3</v>
      </c>
      <c r="H113" s="87">
        <v>4.1399999999999997</v>
      </c>
    </row>
    <row r="114" spans="1:8" ht="11.25" customHeight="1" x14ac:dyDescent="0.2">
      <c r="A114" s="101" t="s">
        <v>46</v>
      </c>
      <c r="B114" s="130" t="s">
        <v>28</v>
      </c>
      <c r="C114" s="55">
        <v>40</v>
      </c>
      <c r="D114" s="17">
        <v>1</v>
      </c>
      <c r="E114" s="18">
        <v>0.2</v>
      </c>
      <c r="F114" s="18">
        <v>5</v>
      </c>
      <c r="G114" s="18">
        <v>25.6</v>
      </c>
      <c r="H114" s="14">
        <v>2.76</v>
      </c>
    </row>
    <row r="115" spans="1:8" ht="11.25" customHeight="1" x14ac:dyDescent="0.2">
      <c r="A115" s="99"/>
      <c r="B115" s="89" t="s">
        <v>17</v>
      </c>
      <c r="C115" s="1">
        <f>SUM(C109:C114)</f>
        <v>850</v>
      </c>
      <c r="D115" s="1">
        <f t="shared" ref="D115:H115" si="14">SUM(D109:D114)</f>
        <v>25.400000000000002</v>
      </c>
      <c r="E115" s="1">
        <f t="shared" si="14"/>
        <v>27.099999999999998</v>
      </c>
      <c r="F115" s="1">
        <f t="shared" si="14"/>
        <v>93.399999999999991</v>
      </c>
      <c r="G115" s="1">
        <f t="shared" si="14"/>
        <v>718</v>
      </c>
      <c r="H115" s="90">
        <f t="shared" si="14"/>
        <v>173.88999999999996</v>
      </c>
    </row>
    <row r="116" spans="1:8" ht="11.25" customHeight="1" x14ac:dyDescent="0.2">
      <c r="A116" s="99"/>
      <c r="B116" s="92" t="s">
        <v>18</v>
      </c>
      <c r="C116" s="1">
        <f t="shared" ref="C116:H116" si="15">C115+C107</f>
        <v>1455</v>
      </c>
      <c r="D116" s="1">
        <f t="shared" si="15"/>
        <v>46.8</v>
      </c>
      <c r="E116" s="1">
        <f t="shared" si="15"/>
        <v>46.199999999999996</v>
      </c>
      <c r="F116" s="1">
        <f t="shared" si="15"/>
        <v>182.39999999999998</v>
      </c>
      <c r="G116" s="1">
        <f t="shared" si="15"/>
        <v>1331.4</v>
      </c>
      <c r="H116" s="90">
        <f t="shared" si="15"/>
        <v>297.71999999999997</v>
      </c>
    </row>
    <row r="117" spans="1:8" ht="11.25" customHeight="1" x14ac:dyDescent="0.2">
      <c r="A117" s="181" t="s">
        <v>30</v>
      </c>
      <c r="B117" s="182"/>
      <c r="C117" s="182"/>
      <c r="D117" s="182"/>
      <c r="E117" s="182"/>
      <c r="F117" s="182"/>
      <c r="G117" s="182"/>
      <c r="H117" s="183"/>
    </row>
    <row r="118" spans="1:8" ht="11.25" customHeight="1" x14ac:dyDescent="0.2">
      <c r="A118" s="181" t="s">
        <v>14</v>
      </c>
      <c r="B118" s="182"/>
      <c r="C118" s="182"/>
      <c r="D118" s="182"/>
      <c r="E118" s="182"/>
      <c r="F118" s="182"/>
      <c r="G118" s="182"/>
      <c r="H118" s="183"/>
    </row>
    <row r="119" spans="1:8" ht="15" customHeight="1" x14ac:dyDescent="0.25">
      <c r="A119" s="96" t="s">
        <v>49</v>
      </c>
      <c r="B119" s="85" t="s">
        <v>84</v>
      </c>
      <c r="C119" s="102">
        <v>100</v>
      </c>
      <c r="D119" s="86">
        <v>0.7</v>
      </c>
      <c r="E119" s="86">
        <v>0.1</v>
      </c>
      <c r="F119" s="86">
        <v>2.2999999999999998</v>
      </c>
      <c r="G119" s="86">
        <v>12.8</v>
      </c>
      <c r="H119" s="86">
        <v>34.06</v>
      </c>
    </row>
    <row r="120" spans="1:8" ht="12" customHeight="1" x14ac:dyDescent="0.25">
      <c r="A120" s="96" t="s">
        <v>105</v>
      </c>
      <c r="B120" s="85" t="s">
        <v>106</v>
      </c>
      <c r="C120" s="55">
        <v>180</v>
      </c>
      <c r="D120" s="21">
        <v>4.7</v>
      </c>
      <c r="E120" s="21">
        <v>6.2</v>
      </c>
      <c r="F120" s="21">
        <v>26.5</v>
      </c>
      <c r="G120" s="21">
        <v>180.7</v>
      </c>
      <c r="H120" s="14">
        <v>44.25</v>
      </c>
    </row>
    <row r="121" spans="1:8" ht="12" customHeight="1" x14ac:dyDescent="0.25">
      <c r="A121" s="96" t="s">
        <v>58</v>
      </c>
      <c r="B121" s="85" t="s">
        <v>59</v>
      </c>
      <c r="C121" s="55">
        <v>120</v>
      </c>
      <c r="D121" s="103">
        <v>14.1</v>
      </c>
      <c r="E121" s="103">
        <v>5.8</v>
      </c>
      <c r="F121" s="103">
        <v>4.4000000000000004</v>
      </c>
      <c r="G121" s="103">
        <v>126.4</v>
      </c>
      <c r="H121" s="103">
        <v>84.34</v>
      </c>
    </row>
    <row r="122" spans="1:8" ht="12" customHeight="1" x14ac:dyDescent="0.25">
      <c r="A122" s="96" t="s">
        <v>107</v>
      </c>
      <c r="B122" s="85" t="s">
        <v>108</v>
      </c>
      <c r="C122" s="55">
        <v>200</v>
      </c>
      <c r="D122" s="103">
        <v>0.2</v>
      </c>
      <c r="E122" s="103">
        <v>0.1</v>
      </c>
      <c r="F122" s="103">
        <v>6.6</v>
      </c>
      <c r="G122" s="103">
        <v>27.9</v>
      </c>
      <c r="H122" s="103">
        <v>4.78</v>
      </c>
    </row>
    <row r="123" spans="1:8" ht="11.25" customHeight="1" x14ac:dyDescent="0.25">
      <c r="A123" s="95" t="s">
        <v>46</v>
      </c>
      <c r="B123" s="85" t="s">
        <v>48</v>
      </c>
      <c r="C123" s="100">
        <v>40</v>
      </c>
      <c r="D123" s="14">
        <v>3.4</v>
      </c>
      <c r="E123" s="14">
        <v>0.4</v>
      </c>
      <c r="F123" s="14">
        <v>22.1</v>
      </c>
      <c r="G123" s="14">
        <v>105.5</v>
      </c>
      <c r="H123" s="87">
        <v>2.76</v>
      </c>
    </row>
    <row r="124" spans="1:8" ht="10.95" customHeight="1" x14ac:dyDescent="0.2">
      <c r="A124" s="95" t="s">
        <v>46</v>
      </c>
      <c r="B124" s="130" t="s">
        <v>28</v>
      </c>
      <c r="C124" s="55">
        <v>30</v>
      </c>
      <c r="D124" s="18">
        <v>2</v>
      </c>
      <c r="E124" s="18">
        <v>0.4</v>
      </c>
      <c r="F124" s="18">
        <v>10</v>
      </c>
      <c r="G124" s="18">
        <v>51.2</v>
      </c>
      <c r="H124" s="87">
        <v>2.0699999999999998</v>
      </c>
    </row>
    <row r="125" spans="1:8" ht="11.25" customHeight="1" x14ac:dyDescent="0.2">
      <c r="A125" s="88"/>
      <c r="B125" s="89" t="s">
        <v>15</v>
      </c>
      <c r="C125" s="1">
        <f>SUM(C119:C124)</f>
        <v>670</v>
      </c>
      <c r="D125" s="1">
        <f t="shared" ref="D125:H125" si="16">SUM(D119:D124)</f>
        <v>25.099999999999998</v>
      </c>
      <c r="E125" s="1">
        <f t="shared" si="16"/>
        <v>13</v>
      </c>
      <c r="F125" s="1">
        <f t="shared" si="16"/>
        <v>71.900000000000006</v>
      </c>
      <c r="G125" s="1">
        <f t="shared" si="16"/>
        <v>504.49999999999994</v>
      </c>
      <c r="H125" s="1">
        <f t="shared" si="16"/>
        <v>172.26</v>
      </c>
    </row>
    <row r="126" spans="1:8" ht="15" customHeight="1" x14ac:dyDescent="0.2">
      <c r="A126" s="189" t="s">
        <v>24</v>
      </c>
      <c r="B126" s="189"/>
      <c r="C126" s="189"/>
      <c r="D126" s="189"/>
      <c r="E126" s="189"/>
      <c r="F126" s="189"/>
      <c r="G126" s="189"/>
      <c r="H126" s="91"/>
    </row>
    <row r="127" spans="1:8" ht="25.5" customHeight="1" x14ac:dyDescent="0.25">
      <c r="A127" s="96" t="s">
        <v>109</v>
      </c>
      <c r="B127" s="85" t="s">
        <v>137</v>
      </c>
      <c r="C127" s="102">
        <v>100</v>
      </c>
      <c r="D127" s="86">
        <v>0.5</v>
      </c>
      <c r="E127" s="86">
        <v>0.1</v>
      </c>
      <c r="F127" s="86">
        <v>1.5</v>
      </c>
      <c r="G127" s="86">
        <v>8.5</v>
      </c>
      <c r="H127" s="25">
        <v>32.58</v>
      </c>
    </row>
    <row r="128" spans="1:8" ht="11.25" customHeight="1" x14ac:dyDescent="0.25">
      <c r="A128" s="96" t="s">
        <v>110</v>
      </c>
      <c r="B128" s="85" t="s">
        <v>143</v>
      </c>
      <c r="C128" s="55">
        <v>250</v>
      </c>
      <c r="D128" s="25">
        <v>5.0999999999999996</v>
      </c>
      <c r="E128" s="25">
        <v>5.8</v>
      </c>
      <c r="F128" s="25">
        <v>10.8</v>
      </c>
      <c r="G128" s="25">
        <v>115.6</v>
      </c>
      <c r="H128" s="125">
        <v>16.48</v>
      </c>
    </row>
    <row r="129" spans="1:8" ht="11.25" customHeight="1" x14ac:dyDescent="0.25">
      <c r="A129" s="96" t="s">
        <v>90</v>
      </c>
      <c r="B129" s="85" t="s">
        <v>57</v>
      </c>
      <c r="C129" s="55">
        <v>180</v>
      </c>
      <c r="D129" s="25">
        <v>4.5</v>
      </c>
      <c r="E129" s="25">
        <v>5.5</v>
      </c>
      <c r="F129" s="25">
        <v>26.5</v>
      </c>
      <c r="G129" s="25">
        <v>173.7</v>
      </c>
      <c r="H129" s="25">
        <v>51.61</v>
      </c>
    </row>
    <row r="130" spans="1:8" ht="11.25" customHeight="1" x14ac:dyDescent="0.25">
      <c r="A130" s="96" t="s">
        <v>111</v>
      </c>
      <c r="B130" s="85" t="s">
        <v>112</v>
      </c>
      <c r="C130" s="55">
        <v>100</v>
      </c>
      <c r="D130" s="25">
        <v>14.3</v>
      </c>
      <c r="E130" s="25">
        <v>3.2</v>
      </c>
      <c r="F130" s="25">
        <v>10</v>
      </c>
      <c r="G130" s="25">
        <v>126.5</v>
      </c>
      <c r="H130" s="25">
        <v>74.98</v>
      </c>
    </row>
    <row r="131" spans="1:8" ht="15.75" customHeight="1" x14ac:dyDescent="0.25">
      <c r="A131" s="96" t="s">
        <v>89</v>
      </c>
      <c r="B131" s="85" t="s">
        <v>129</v>
      </c>
      <c r="C131" s="55">
        <v>200</v>
      </c>
      <c r="D131" s="18">
        <v>0.5</v>
      </c>
      <c r="E131" s="18">
        <v>0.2</v>
      </c>
      <c r="F131" s="18">
        <v>19.399999999999999</v>
      </c>
      <c r="G131" s="18">
        <v>81.3</v>
      </c>
      <c r="H131" s="87">
        <v>11.11</v>
      </c>
    </row>
    <row r="132" spans="1:8" ht="10.95" customHeight="1" x14ac:dyDescent="0.2">
      <c r="A132" s="95" t="s">
        <v>46</v>
      </c>
      <c r="B132" s="130" t="s">
        <v>28</v>
      </c>
      <c r="C132" s="55">
        <v>40</v>
      </c>
      <c r="D132" s="18">
        <v>2</v>
      </c>
      <c r="E132" s="18">
        <v>0.4</v>
      </c>
      <c r="F132" s="18">
        <v>10</v>
      </c>
      <c r="G132" s="18">
        <v>51.2</v>
      </c>
      <c r="H132" s="14">
        <v>2.76</v>
      </c>
    </row>
    <row r="133" spans="1:8" ht="11.25" customHeight="1" x14ac:dyDescent="0.25">
      <c r="A133" s="95" t="s">
        <v>46</v>
      </c>
      <c r="B133" s="85" t="s">
        <v>48</v>
      </c>
      <c r="C133" s="104">
        <v>60</v>
      </c>
      <c r="D133" s="105">
        <v>4.5999999999999996</v>
      </c>
      <c r="E133" s="105">
        <v>0.5</v>
      </c>
      <c r="F133" s="105">
        <v>29.5</v>
      </c>
      <c r="G133" s="105">
        <v>140.6</v>
      </c>
      <c r="H133" s="87">
        <v>4.1399999999999997</v>
      </c>
    </row>
    <row r="134" spans="1:8" ht="11.25" customHeight="1" x14ac:dyDescent="0.2">
      <c r="A134" s="88"/>
      <c r="B134" s="89" t="s">
        <v>17</v>
      </c>
      <c r="C134" s="1">
        <f>SUM(C127:C133)</f>
        <v>930</v>
      </c>
      <c r="D134" s="1">
        <f t="shared" ref="D134:H134" si="17">SUM(D127:D133)</f>
        <v>31.5</v>
      </c>
      <c r="E134" s="1">
        <f t="shared" si="17"/>
        <v>15.699999999999998</v>
      </c>
      <c r="F134" s="1">
        <f t="shared" si="17"/>
        <v>107.69999999999999</v>
      </c>
      <c r="G134" s="1">
        <f t="shared" si="17"/>
        <v>697.4</v>
      </c>
      <c r="H134" s="90">
        <f t="shared" si="17"/>
        <v>193.65999999999997</v>
      </c>
    </row>
    <row r="135" spans="1:8" ht="11.25" customHeight="1" x14ac:dyDescent="0.2">
      <c r="A135" s="88"/>
      <c r="B135" s="92" t="s">
        <v>18</v>
      </c>
      <c r="C135" s="1">
        <f t="shared" ref="C135:H135" si="18">C134+C125</f>
        <v>1600</v>
      </c>
      <c r="D135" s="1">
        <f t="shared" si="18"/>
        <v>56.599999999999994</v>
      </c>
      <c r="E135" s="1">
        <f t="shared" si="18"/>
        <v>28.699999999999996</v>
      </c>
      <c r="F135" s="1">
        <f t="shared" si="18"/>
        <v>179.6</v>
      </c>
      <c r="G135" s="1">
        <f t="shared" si="18"/>
        <v>1201.8999999999999</v>
      </c>
      <c r="H135" s="90">
        <f t="shared" si="18"/>
        <v>365.91999999999996</v>
      </c>
    </row>
    <row r="136" spans="1:8" ht="11.25" customHeight="1" x14ac:dyDescent="0.2">
      <c r="A136" s="181" t="s">
        <v>31</v>
      </c>
      <c r="B136" s="182"/>
      <c r="C136" s="182"/>
      <c r="D136" s="182"/>
      <c r="E136" s="182"/>
      <c r="F136" s="182"/>
      <c r="G136" s="182"/>
      <c r="H136" s="183"/>
    </row>
    <row r="137" spans="1:8" ht="11.25" customHeight="1" x14ac:dyDescent="0.2">
      <c r="A137" s="181" t="s">
        <v>14</v>
      </c>
      <c r="B137" s="182"/>
      <c r="C137" s="182"/>
      <c r="D137" s="182"/>
      <c r="E137" s="182"/>
      <c r="F137" s="182"/>
      <c r="G137" s="182"/>
      <c r="H137" s="183"/>
    </row>
    <row r="138" spans="1:8" ht="11.25" customHeight="1" x14ac:dyDescent="0.25">
      <c r="A138" s="96" t="s">
        <v>42</v>
      </c>
      <c r="B138" s="132" t="s">
        <v>43</v>
      </c>
      <c r="C138" s="102">
        <v>15</v>
      </c>
      <c r="D138" s="86">
        <v>3.5</v>
      </c>
      <c r="E138" s="86">
        <v>4.4000000000000004</v>
      </c>
      <c r="F138" s="86">
        <v>0</v>
      </c>
      <c r="G138" s="86">
        <v>53.7</v>
      </c>
      <c r="H138" s="86">
        <v>13.22</v>
      </c>
    </row>
    <row r="139" spans="1:8" ht="11.25" customHeight="1" x14ac:dyDescent="0.25">
      <c r="A139" s="96" t="s">
        <v>113</v>
      </c>
      <c r="B139" s="85" t="s">
        <v>114</v>
      </c>
      <c r="C139" s="104">
        <v>200</v>
      </c>
      <c r="D139" s="21">
        <v>7.1</v>
      </c>
      <c r="E139" s="21">
        <v>5.8</v>
      </c>
      <c r="F139" s="21">
        <v>26.7</v>
      </c>
      <c r="G139" s="103">
        <v>187.3</v>
      </c>
      <c r="H139" s="103">
        <v>37.869999999999997</v>
      </c>
    </row>
    <row r="140" spans="1:8" ht="11.25" customHeight="1" x14ac:dyDescent="0.25">
      <c r="A140" s="96" t="s">
        <v>46</v>
      </c>
      <c r="B140" s="85" t="s">
        <v>70</v>
      </c>
      <c r="C140" s="134">
        <v>120</v>
      </c>
      <c r="D140" s="21">
        <v>0.5</v>
      </c>
      <c r="E140" s="21">
        <v>0.5</v>
      </c>
      <c r="F140" s="21">
        <v>11.8</v>
      </c>
      <c r="G140" s="103">
        <v>53.3</v>
      </c>
      <c r="H140" s="103">
        <v>21.23</v>
      </c>
    </row>
    <row r="141" spans="1:8" ht="11.25" customHeight="1" x14ac:dyDescent="0.25">
      <c r="A141" s="85" t="s">
        <v>47</v>
      </c>
      <c r="B141" s="85" t="s">
        <v>23</v>
      </c>
      <c r="C141" s="128">
        <v>200</v>
      </c>
      <c r="D141" s="120">
        <v>0.2</v>
      </c>
      <c r="E141" s="120">
        <v>0</v>
      </c>
      <c r="F141" s="120">
        <v>6.4</v>
      </c>
      <c r="G141" s="120">
        <v>26.8</v>
      </c>
      <c r="H141" s="129">
        <v>3.01</v>
      </c>
    </row>
    <row r="142" spans="1:8" ht="11.25" customHeight="1" x14ac:dyDescent="0.25">
      <c r="A142" s="95" t="s">
        <v>46</v>
      </c>
      <c r="B142" s="85" t="s">
        <v>48</v>
      </c>
      <c r="C142" s="98">
        <v>40</v>
      </c>
      <c r="D142" s="21">
        <v>3.4</v>
      </c>
      <c r="E142" s="21">
        <v>0.4</v>
      </c>
      <c r="F142" s="21">
        <v>22.1</v>
      </c>
      <c r="G142" s="21">
        <v>105.5</v>
      </c>
      <c r="H142" s="87">
        <v>2.76</v>
      </c>
    </row>
    <row r="143" spans="1:8" s="114" customFormat="1" ht="11.25" customHeight="1" x14ac:dyDescent="0.2">
      <c r="A143" s="95" t="s">
        <v>46</v>
      </c>
      <c r="B143" s="130" t="s">
        <v>28</v>
      </c>
      <c r="C143" s="55">
        <v>30</v>
      </c>
      <c r="D143" s="18">
        <v>1.7</v>
      </c>
      <c r="E143" s="18">
        <v>0.3</v>
      </c>
      <c r="F143" s="18">
        <v>8.4</v>
      </c>
      <c r="G143" s="18">
        <v>42.7</v>
      </c>
      <c r="H143" s="87">
        <v>2.0699999999999998</v>
      </c>
    </row>
    <row r="144" spans="1:8" ht="11.25" customHeight="1" x14ac:dyDescent="0.2">
      <c r="A144" s="106"/>
      <c r="B144" s="107" t="s">
        <v>15</v>
      </c>
      <c r="C144" s="61">
        <f>SUM(C138:C143)</f>
        <v>605</v>
      </c>
      <c r="D144" s="61">
        <f t="shared" ref="D144:H144" si="19">SUM(D138:D143)</f>
        <v>16.399999999999999</v>
      </c>
      <c r="E144" s="61">
        <f t="shared" si="19"/>
        <v>11.4</v>
      </c>
      <c r="F144" s="61">
        <f t="shared" si="19"/>
        <v>75.400000000000006</v>
      </c>
      <c r="G144" s="61">
        <f t="shared" si="19"/>
        <v>469.3</v>
      </c>
      <c r="H144" s="90">
        <f t="shared" si="19"/>
        <v>80.16</v>
      </c>
    </row>
    <row r="145" spans="1:8" ht="11.25" customHeight="1" x14ac:dyDescent="0.2">
      <c r="A145" s="181" t="s">
        <v>20</v>
      </c>
      <c r="B145" s="182"/>
      <c r="C145" s="182"/>
      <c r="D145" s="182"/>
      <c r="E145" s="182"/>
      <c r="F145" s="182"/>
      <c r="G145" s="183"/>
      <c r="H145" s="91"/>
    </row>
    <row r="146" spans="1:8" ht="24" customHeight="1" x14ac:dyDescent="0.25">
      <c r="A146" s="96" t="s">
        <v>115</v>
      </c>
      <c r="B146" s="85" t="s">
        <v>55</v>
      </c>
      <c r="C146" s="55">
        <v>100</v>
      </c>
      <c r="D146" s="14">
        <v>0.8</v>
      </c>
      <c r="E146" s="14">
        <v>2</v>
      </c>
      <c r="F146" s="14">
        <v>4.0999999999999996</v>
      </c>
      <c r="G146" s="14">
        <v>37.6</v>
      </c>
      <c r="H146" s="14">
        <v>23.23</v>
      </c>
    </row>
    <row r="147" spans="1:8" ht="11.25" customHeight="1" x14ac:dyDescent="0.25">
      <c r="A147" s="96" t="s">
        <v>63</v>
      </c>
      <c r="B147" s="85" t="s">
        <v>64</v>
      </c>
      <c r="C147" s="102">
        <v>250</v>
      </c>
      <c r="D147" s="86">
        <v>4.7</v>
      </c>
      <c r="E147" s="86">
        <v>5.7</v>
      </c>
      <c r="F147" s="86">
        <v>10.1</v>
      </c>
      <c r="G147" s="86">
        <v>110.4</v>
      </c>
      <c r="H147" s="125">
        <v>33.340000000000003</v>
      </c>
    </row>
    <row r="148" spans="1:8" ht="11.25" customHeight="1" x14ac:dyDescent="0.25">
      <c r="A148" s="96" t="s">
        <v>116</v>
      </c>
      <c r="B148" s="85" t="s">
        <v>94</v>
      </c>
      <c r="C148" s="97">
        <v>180</v>
      </c>
      <c r="D148" s="21">
        <v>14.5</v>
      </c>
      <c r="E148" s="21">
        <v>1.3</v>
      </c>
      <c r="F148" s="21">
        <v>33.799999999999997</v>
      </c>
      <c r="G148" s="21">
        <v>204.8</v>
      </c>
      <c r="H148" s="21">
        <v>24.57</v>
      </c>
    </row>
    <row r="149" spans="1:8" ht="11.25" customHeight="1" x14ac:dyDescent="0.25">
      <c r="A149" s="96" t="s">
        <v>117</v>
      </c>
      <c r="B149" s="85" t="s">
        <v>133</v>
      </c>
      <c r="C149" s="55">
        <v>100</v>
      </c>
      <c r="D149" s="14">
        <v>13.7</v>
      </c>
      <c r="E149" s="14">
        <v>13</v>
      </c>
      <c r="F149" s="14">
        <v>12.3</v>
      </c>
      <c r="G149" s="14">
        <v>221.4</v>
      </c>
      <c r="H149" s="14">
        <v>81.11</v>
      </c>
    </row>
    <row r="150" spans="1:8" ht="11.25" customHeight="1" x14ac:dyDescent="0.25">
      <c r="A150" s="96" t="s">
        <v>118</v>
      </c>
      <c r="B150" s="85" t="s">
        <v>135</v>
      </c>
      <c r="C150" s="55">
        <v>200</v>
      </c>
      <c r="D150" s="17">
        <v>0.2</v>
      </c>
      <c r="E150" s="18">
        <v>0.1</v>
      </c>
      <c r="F150" s="18">
        <v>9.9</v>
      </c>
      <c r="G150" s="18">
        <v>41.6</v>
      </c>
      <c r="H150" s="124">
        <v>19.399999999999999</v>
      </c>
    </row>
    <row r="151" spans="1:8" ht="11.25" customHeight="1" x14ac:dyDescent="0.25">
      <c r="A151" s="96" t="s">
        <v>46</v>
      </c>
      <c r="B151" s="85" t="s">
        <v>48</v>
      </c>
      <c r="C151" s="55">
        <v>60</v>
      </c>
      <c r="D151" s="18">
        <v>2.2999999999999998</v>
      </c>
      <c r="E151" s="18">
        <v>0.2</v>
      </c>
      <c r="F151" s="18">
        <v>14.8</v>
      </c>
      <c r="G151" s="18">
        <v>70.3</v>
      </c>
      <c r="H151" s="87">
        <v>4.1399999999999997</v>
      </c>
    </row>
    <row r="152" spans="1:8" ht="11.25" customHeight="1" x14ac:dyDescent="0.2">
      <c r="A152" s="101" t="s">
        <v>46</v>
      </c>
      <c r="B152" s="130" t="s">
        <v>28</v>
      </c>
      <c r="C152" s="55">
        <v>30</v>
      </c>
      <c r="D152" s="18">
        <v>1</v>
      </c>
      <c r="E152" s="18">
        <v>0.2</v>
      </c>
      <c r="F152" s="18">
        <v>5</v>
      </c>
      <c r="G152" s="18">
        <v>25.6</v>
      </c>
      <c r="H152" s="87">
        <v>2.0699999999999998</v>
      </c>
    </row>
    <row r="153" spans="1:8" ht="11.25" customHeight="1" x14ac:dyDescent="0.2">
      <c r="A153" s="88"/>
      <c r="B153" s="89" t="s">
        <v>17</v>
      </c>
      <c r="C153" s="1">
        <f>SUM(C146:C152)</f>
        <v>920</v>
      </c>
      <c r="D153" s="1">
        <f t="shared" ref="D153:H153" si="20">SUM(D146:D152)</f>
        <v>37.200000000000003</v>
      </c>
      <c r="E153" s="1">
        <f t="shared" si="20"/>
        <v>22.5</v>
      </c>
      <c r="F153" s="1">
        <f t="shared" si="20"/>
        <v>90</v>
      </c>
      <c r="G153" s="1">
        <f t="shared" si="20"/>
        <v>711.7</v>
      </c>
      <c r="H153" s="90">
        <f t="shared" si="20"/>
        <v>187.85999999999999</v>
      </c>
    </row>
    <row r="154" spans="1:8" ht="11.25" customHeight="1" x14ac:dyDescent="0.2">
      <c r="A154" s="88"/>
      <c r="B154" s="92" t="s">
        <v>18</v>
      </c>
      <c r="C154" s="1">
        <f t="shared" ref="C154:H154" si="21">C153+C144</f>
        <v>1525</v>
      </c>
      <c r="D154" s="1">
        <f t="shared" si="21"/>
        <v>53.6</v>
      </c>
      <c r="E154" s="1">
        <f t="shared" si="21"/>
        <v>33.9</v>
      </c>
      <c r="F154" s="1">
        <f t="shared" si="21"/>
        <v>165.4</v>
      </c>
      <c r="G154" s="1">
        <f t="shared" si="21"/>
        <v>1181</v>
      </c>
      <c r="H154" s="90">
        <f t="shared" si="21"/>
        <v>268.02</v>
      </c>
    </row>
    <row r="155" spans="1:8" ht="11.25" customHeight="1" x14ac:dyDescent="0.2">
      <c r="A155" s="181" t="s">
        <v>32</v>
      </c>
      <c r="B155" s="182"/>
      <c r="C155" s="182"/>
      <c r="D155" s="182"/>
      <c r="E155" s="182"/>
      <c r="F155" s="182"/>
      <c r="G155" s="182"/>
      <c r="H155" s="183"/>
    </row>
    <row r="156" spans="1:8" ht="11.25" customHeight="1" x14ac:dyDescent="0.2">
      <c r="A156" s="181" t="s">
        <v>14</v>
      </c>
      <c r="B156" s="182"/>
      <c r="C156" s="182"/>
      <c r="D156" s="182"/>
      <c r="E156" s="182"/>
      <c r="F156" s="182"/>
      <c r="G156" s="182"/>
      <c r="H156" s="183"/>
    </row>
    <row r="157" spans="1:8" ht="11.25" customHeight="1" x14ac:dyDescent="0.25">
      <c r="A157" s="96" t="s">
        <v>68</v>
      </c>
      <c r="B157" s="85" t="s">
        <v>69</v>
      </c>
      <c r="C157" s="55">
        <v>200</v>
      </c>
      <c r="D157" s="21">
        <v>12.7</v>
      </c>
      <c r="E157" s="21">
        <v>18</v>
      </c>
      <c r="F157" s="21">
        <v>3.2</v>
      </c>
      <c r="G157" s="21">
        <v>225.4</v>
      </c>
      <c r="H157" s="14">
        <v>100.82</v>
      </c>
    </row>
    <row r="158" spans="1:8" ht="11.25" customHeight="1" x14ac:dyDescent="0.25">
      <c r="A158" s="96" t="s">
        <v>46</v>
      </c>
      <c r="B158" s="85" t="s">
        <v>70</v>
      </c>
      <c r="C158" s="134">
        <v>120</v>
      </c>
      <c r="D158" s="21">
        <v>0.5</v>
      </c>
      <c r="E158" s="21">
        <v>0.5</v>
      </c>
      <c r="F158" s="21">
        <v>11.8</v>
      </c>
      <c r="G158" s="21">
        <v>53.3</v>
      </c>
      <c r="H158" s="21">
        <v>21.23</v>
      </c>
    </row>
    <row r="159" spans="1:8" ht="11.25" customHeight="1" x14ac:dyDescent="0.25">
      <c r="A159" s="85" t="s">
        <v>47</v>
      </c>
      <c r="B159" s="85" t="s">
        <v>23</v>
      </c>
      <c r="C159" s="121">
        <v>200</v>
      </c>
      <c r="D159" s="122">
        <v>0.2</v>
      </c>
      <c r="E159" s="122">
        <v>0</v>
      </c>
      <c r="F159" s="122">
        <v>6.4</v>
      </c>
      <c r="G159" s="122">
        <v>26.8</v>
      </c>
      <c r="H159" s="118">
        <v>3.01</v>
      </c>
    </row>
    <row r="160" spans="1:8" ht="11.25" customHeight="1" x14ac:dyDescent="0.25">
      <c r="A160" s="96" t="s">
        <v>46</v>
      </c>
      <c r="B160" s="85" t="s">
        <v>48</v>
      </c>
      <c r="C160" s="55">
        <v>50</v>
      </c>
      <c r="D160" s="18">
        <v>3.4</v>
      </c>
      <c r="E160" s="18">
        <v>0.4</v>
      </c>
      <c r="F160" s="18">
        <v>22.1</v>
      </c>
      <c r="G160" s="18">
        <v>105.5</v>
      </c>
      <c r="H160" s="87">
        <v>3.45</v>
      </c>
    </row>
    <row r="161" spans="1:8" ht="11.25" customHeight="1" x14ac:dyDescent="0.25">
      <c r="A161" s="113" t="s">
        <v>46</v>
      </c>
      <c r="B161" s="130" t="s">
        <v>28</v>
      </c>
      <c r="C161" s="97">
        <v>20</v>
      </c>
      <c r="D161" s="35">
        <v>2</v>
      </c>
      <c r="E161" s="35">
        <v>0.4</v>
      </c>
      <c r="F161" s="35">
        <v>10</v>
      </c>
      <c r="G161" s="35">
        <v>51.2</v>
      </c>
      <c r="H161" s="14">
        <v>1.38</v>
      </c>
    </row>
    <row r="162" spans="1:8" ht="11.25" customHeight="1" x14ac:dyDescent="0.2">
      <c r="A162" s="88"/>
      <c r="B162" s="89" t="s">
        <v>15</v>
      </c>
      <c r="C162" s="1">
        <f>SUM(C157:C161)</f>
        <v>590</v>
      </c>
      <c r="D162" s="1">
        <f t="shared" ref="D162:H162" si="22">SUM(D157:D161)</f>
        <v>18.799999999999997</v>
      </c>
      <c r="E162" s="1">
        <f t="shared" si="22"/>
        <v>19.299999999999997</v>
      </c>
      <c r="F162" s="1">
        <f t="shared" si="22"/>
        <v>53.5</v>
      </c>
      <c r="G162" s="1">
        <f t="shared" si="22"/>
        <v>462.2</v>
      </c>
      <c r="H162" s="1">
        <f t="shared" si="22"/>
        <v>129.88999999999999</v>
      </c>
    </row>
    <row r="163" spans="1:8" ht="11.25" customHeight="1" x14ac:dyDescent="0.2">
      <c r="A163" s="181" t="s">
        <v>24</v>
      </c>
      <c r="B163" s="182"/>
      <c r="C163" s="182"/>
      <c r="D163" s="182"/>
      <c r="E163" s="182"/>
      <c r="F163" s="182"/>
      <c r="G163" s="182"/>
      <c r="H163" s="183"/>
    </row>
    <row r="164" spans="1:8" ht="11.25" customHeight="1" x14ac:dyDescent="0.25">
      <c r="A164" s="113" t="s">
        <v>54</v>
      </c>
      <c r="B164" s="85" t="s">
        <v>137</v>
      </c>
      <c r="C164" s="102">
        <v>100</v>
      </c>
      <c r="D164" s="86">
        <v>0.5</v>
      </c>
      <c r="E164" s="86">
        <v>0.1</v>
      </c>
      <c r="F164" s="86">
        <v>1.5</v>
      </c>
      <c r="G164" s="86">
        <v>8.5</v>
      </c>
      <c r="H164" s="25">
        <v>32.58</v>
      </c>
    </row>
    <row r="165" spans="1:8" ht="11.25" customHeight="1" x14ac:dyDescent="0.25">
      <c r="A165" s="113" t="s">
        <v>119</v>
      </c>
      <c r="B165" s="119" t="s">
        <v>138</v>
      </c>
      <c r="C165" s="97">
        <v>250</v>
      </c>
      <c r="D165" s="21">
        <v>6.8</v>
      </c>
      <c r="E165" s="21">
        <v>4.5999999999999996</v>
      </c>
      <c r="F165" s="21">
        <v>14.4</v>
      </c>
      <c r="G165" s="21">
        <v>125.9</v>
      </c>
      <c r="H165" s="127">
        <v>24.82</v>
      </c>
    </row>
    <row r="166" spans="1:8" ht="11.25" customHeight="1" x14ac:dyDescent="0.25">
      <c r="A166" s="113" t="s">
        <v>56</v>
      </c>
      <c r="B166" s="119" t="s">
        <v>57</v>
      </c>
      <c r="C166" s="55">
        <v>180</v>
      </c>
      <c r="D166" s="14">
        <v>3.1</v>
      </c>
      <c r="E166" s="14">
        <v>5.3</v>
      </c>
      <c r="F166" s="14">
        <v>19.8</v>
      </c>
      <c r="G166" s="14">
        <v>139.4</v>
      </c>
      <c r="H166" s="25">
        <v>51.61</v>
      </c>
    </row>
    <row r="167" spans="1:8" ht="11.25" customHeight="1" x14ac:dyDescent="0.25">
      <c r="A167" s="113" t="s">
        <v>120</v>
      </c>
      <c r="B167" s="85" t="s">
        <v>59</v>
      </c>
      <c r="C167" s="121">
        <v>100</v>
      </c>
      <c r="D167" s="14">
        <v>13.4</v>
      </c>
      <c r="E167" s="14">
        <v>12.7</v>
      </c>
      <c r="F167" s="14">
        <v>5.3</v>
      </c>
      <c r="G167" s="14">
        <v>189.2</v>
      </c>
      <c r="H167" s="129">
        <v>70.290000000000006</v>
      </c>
    </row>
    <row r="168" spans="1:8" ht="11.25" customHeight="1" x14ac:dyDescent="0.25">
      <c r="A168" s="85" t="s">
        <v>47</v>
      </c>
      <c r="B168" s="119" t="s">
        <v>23</v>
      </c>
      <c r="C168" s="121">
        <v>200</v>
      </c>
      <c r="D168" s="120">
        <v>0.2</v>
      </c>
      <c r="E168" s="120">
        <v>0</v>
      </c>
      <c r="F168" s="120">
        <v>6.4</v>
      </c>
      <c r="G168" s="120">
        <v>26.8</v>
      </c>
      <c r="H168" s="124">
        <v>3.01</v>
      </c>
    </row>
    <row r="169" spans="1:8" ht="11.25" customHeight="1" x14ac:dyDescent="0.25">
      <c r="A169" s="113" t="s">
        <v>46</v>
      </c>
      <c r="B169" s="130" t="s">
        <v>28</v>
      </c>
      <c r="C169" s="27">
        <v>40</v>
      </c>
      <c r="D169" s="35">
        <v>2</v>
      </c>
      <c r="E169" s="35">
        <v>0.4</v>
      </c>
      <c r="F169" s="35">
        <v>10</v>
      </c>
      <c r="G169" s="35">
        <v>51.2</v>
      </c>
      <c r="H169" s="14">
        <v>2.76</v>
      </c>
    </row>
    <row r="170" spans="1:8" ht="11.25" customHeight="1" x14ac:dyDescent="0.25">
      <c r="A170" s="95" t="s">
        <v>46</v>
      </c>
      <c r="B170" s="119" t="s">
        <v>48</v>
      </c>
      <c r="C170" s="104">
        <v>60</v>
      </c>
      <c r="D170" s="105">
        <v>3</v>
      </c>
      <c r="E170" s="105">
        <v>0.3</v>
      </c>
      <c r="F170" s="105">
        <v>19.7</v>
      </c>
      <c r="G170" s="105">
        <v>93.8</v>
      </c>
      <c r="H170" s="87">
        <v>4.1399999999999997</v>
      </c>
    </row>
    <row r="171" spans="1:8" ht="11.25" customHeight="1" x14ac:dyDescent="0.2">
      <c r="A171" s="99"/>
      <c r="B171" s="89" t="s">
        <v>17</v>
      </c>
      <c r="C171" s="1">
        <f>SUM(C164:C170)</f>
        <v>930</v>
      </c>
      <c r="D171" s="1">
        <f t="shared" ref="D171:H171" si="23">SUM(D164:D170)</f>
        <v>29</v>
      </c>
      <c r="E171" s="1">
        <f t="shared" si="23"/>
        <v>23.4</v>
      </c>
      <c r="F171" s="1">
        <f t="shared" si="23"/>
        <v>77.099999999999994</v>
      </c>
      <c r="G171" s="1">
        <f t="shared" si="23"/>
        <v>634.79999999999995</v>
      </c>
      <c r="H171" s="90">
        <f t="shared" si="23"/>
        <v>189.20999999999998</v>
      </c>
    </row>
    <row r="172" spans="1:8" ht="11.25" customHeight="1" x14ac:dyDescent="0.2">
      <c r="A172" s="99"/>
      <c r="B172" s="92" t="s">
        <v>18</v>
      </c>
      <c r="C172" s="1">
        <f t="shared" ref="C172:H172" si="24">C171+C162</f>
        <v>1520</v>
      </c>
      <c r="D172" s="1">
        <f t="shared" si="24"/>
        <v>47.8</v>
      </c>
      <c r="E172" s="1">
        <f t="shared" si="24"/>
        <v>42.699999999999996</v>
      </c>
      <c r="F172" s="1">
        <f t="shared" si="24"/>
        <v>130.6</v>
      </c>
      <c r="G172" s="1">
        <f t="shared" si="24"/>
        <v>1097</v>
      </c>
      <c r="H172" s="90">
        <f t="shared" si="24"/>
        <v>319.09999999999997</v>
      </c>
    </row>
    <row r="173" spans="1:8" ht="11.25" customHeight="1" x14ac:dyDescent="0.2">
      <c r="A173" s="181" t="s">
        <v>33</v>
      </c>
      <c r="B173" s="182"/>
      <c r="C173" s="182"/>
      <c r="D173" s="182"/>
      <c r="E173" s="182"/>
      <c r="F173" s="182"/>
      <c r="G173" s="182"/>
      <c r="H173" s="183"/>
    </row>
    <row r="174" spans="1:8" ht="11.25" customHeight="1" x14ac:dyDescent="0.2">
      <c r="A174" s="181" t="s">
        <v>14</v>
      </c>
      <c r="B174" s="182"/>
      <c r="C174" s="182"/>
      <c r="D174" s="182"/>
      <c r="E174" s="182"/>
      <c r="F174" s="182"/>
      <c r="G174" s="182"/>
      <c r="H174" s="183"/>
    </row>
    <row r="175" spans="1:8" ht="11.25" customHeight="1" x14ac:dyDescent="0.25">
      <c r="A175" s="96" t="s">
        <v>121</v>
      </c>
      <c r="B175" s="85" t="s">
        <v>122</v>
      </c>
      <c r="C175" s="121">
        <v>100</v>
      </c>
      <c r="D175" s="14">
        <v>4.0999999999999996</v>
      </c>
      <c r="E175" s="14">
        <v>4.5999999999999996</v>
      </c>
      <c r="F175" s="14">
        <v>19.3</v>
      </c>
      <c r="G175" s="14">
        <v>135.1</v>
      </c>
      <c r="H175" s="125">
        <v>17.82</v>
      </c>
    </row>
    <row r="176" spans="1:8" ht="11.25" customHeight="1" x14ac:dyDescent="0.25">
      <c r="A176" s="133" t="s">
        <v>81</v>
      </c>
      <c r="B176" s="85" t="s">
        <v>82</v>
      </c>
      <c r="C176" s="121">
        <v>100</v>
      </c>
      <c r="D176" s="26">
        <v>14.8</v>
      </c>
      <c r="E176" s="26">
        <v>5.3</v>
      </c>
      <c r="F176" s="26">
        <v>10.8</v>
      </c>
      <c r="G176" s="26">
        <v>150.6</v>
      </c>
      <c r="H176" s="125">
        <v>106.04</v>
      </c>
    </row>
    <row r="177" spans="1:8" ht="11.25" customHeight="1" x14ac:dyDescent="0.25">
      <c r="A177" s="96" t="s">
        <v>46</v>
      </c>
      <c r="B177" s="85" t="s">
        <v>83</v>
      </c>
      <c r="C177" s="55">
        <v>15</v>
      </c>
      <c r="D177" s="25">
        <v>0</v>
      </c>
      <c r="E177" s="25">
        <v>0</v>
      </c>
      <c r="F177" s="25">
        <v>3.6</v>
      </c>
      <c r="G177" s="25">
        <v>14.5</v>
      </c>
      <c r="H177" s="25">
        <v>6.19</v>
      </c>
    </row>
    <row r="178" spans="1:8" ht="11.25" customHeight="1" x14ac:dyDescent="0.25">
      <c r="A178" s="96" t="s">
        <v>46</v>
      </c>
      <c r="B178" s="85" t="s">
        <v>70</v>
      </c>
      <c r="C178" s="134">
        <v>120</v>
      </c>
      <c r="D178" s="21">
        <v>0.5</v>
      </c>
      <c r="E178" s="21">
        <v>0.5</v>
      </c>
      <c r="F178" s="21">
        <v>11.8</v>
      </c>
      <c r="G178" s="21">
        <v>53.3</v>
      </c>
      <c r="H178" s="21">
        <v>21.23</v>
      </c>
    </row>
    <row r="179" spans="1:8" ht="11.25" customHeight="1" x14ac:dyDescent="0.25">
      <c r="A179" s="96" t="s">
        <v>71</v>
      </c>
      <c r="B179" s="85" t="s">
        <v>108</v>
      </c>
      <c r="C179" s="55">
        <v>200</v>
      </c>
      <c r="D179" s="25">
        <v>1.6</v>
      </c>
      <c r="E179" s="25">
        <v>1.1000000000000001</v>
      </c>
      <c r="F179" s="25">
        <v>8.6</v>
      </c>
      <c r="G179" s="25">
        <v>50.9</v>
      </c>
      <c r="H179" s="25">
        <v>4.78</v>
      </c>
    </row>
    <row r="180" spans="1:8" ht="11.25" customHeight="1" x14ac:dyDescent="0.25">
      <c r="A180" s="95" t="s">
        <v>46</v>
      </c>
      <c r="B180" s="85" t="s">
        <v>48</v>
      </c>
      <c r="C180" s="55">
        <v>40</v>
      </c>
      <c r="D180" s="18">
        <v>3.4</v>
      </c>
      <c r="E180" s="18">
        <v>0.4</v>
      </c>
      <c r="F180" s="18">
        <v>22.1</v>
      </c>
      <c r="G180" s="18">
        <v>105.5</v>
      </c>
      <c r="H180" s="87">
        <v>2.76</v>
      </c>
    </row>
    <row r="181" spans="1:8" ht="11.25" customHeight="1" x14ac:dyDescent="0.25">
      <c r="A181" s="113" t="s">
        <v>46</v>
      </c>
      <c r="B181" s="130" t="s">
        <v>28</v>
      </c>
      <c r="C181" s="97">
        <v>30</v>
      </c>
      <c r="D181" s="35">
        <v>2</v>
      </c>
      <c r="E181" s="35">
        <v>0.4</v>
      </c>
      <c r="F181" s="35">
        <v>10</v>
      </c>
      <c r="G181" s="35">
        <v>51.2</v>
      </c>
      <c r="H181" s="87">
        <v>2.0699999999999998</v>
      </c>
    </row>
    <row r="182" spans="1:8" ht="11.25" customHeight="1" x14ac:dyDescent="0.2">
      <c r="A182" s="88"/>
      <c r="B182" s="89" t="s">
        <v>15</v>
      </c>
      <c r="C182" s="1">
        <f>SUM(C175:C181)</f>
        <v>605</v>
      </c>
      <c r="D182" s="1">
        <f t="shared" ref="D182:H182" si="25">SUM(D175:D181)</f>
        <v>26.4</v>
      </c>
      <c r="E182" s="1">
        <f t="shared" si="25"/>
        <v>12.299999999999999</v>
      </c>
      <c r="F182" s="1">
        <f t="shared" si="25"/>
        <v>86.2</v>
      </c>
      <c r="G182" s="1">
        <f t="shared" si="25"/>
        <v>561.1</v>
      </c>
      <c r="H182" s="1">
        <f t="shared" si="25"/>
        <v>160.88999999999999</v>
      </c>
    </row>
    <row r="183" spans="1:8" ht="11.25" customHeight="1" x14ac:dyDescent="0.2">
      <c r="A183" s="181" t="s">
        <v>24</v>
      </c>
      <c r="B183" s="182"/>
      <c r="C183" s="182"/>
      <c r="D183" s="182"/>
      <c r="E183" s="182"/>
      <c r="F183" s="182"/>
      <c r="G183" s="182"/>
      <c r="H183" s="183"/>
    </row>
    <row r="184" spans="1:8" ht="11.25" customHeight="1" x14ac:dyDescent="0.25">
      <c r="A184" s="96" t="s">
        <v>49</v>
      </c>
      <c r="B184" s="85" t="s">
        <v>84</v>
      </c>
      <c r="C184" s="55">
        <v>100</v>
      </c>
      <c r="D184" s="14">
        <v>0.7</v>
      </c>
      <c r="E184" s="14">
        <v>0.1</v>
      </c>
      <c r="F184" s="14">
        <v>2.2999999999999998</v>
      </c>
      <c r="G184" s="14">
        <v>12.8</v>
      </c>
      <c r="H184" s="14">
        <v>34.06</v>
      </c>
    </row>
    <row r="185" spans="1:8" ht="11.25" customHeight="1" x14ac:dyDescent="0.25">
      <c r="A185" s="132"/>
      <c r="B185" s="132" t="s">
        <v>142</v>
      </c>
      <c r="C185" s="134">
        <v>250</v>
      </c>
      <c r="D185" s="135">
        <v>4.8</v>
      </c>
      <c r="E185" s="135">
        <v>5.8</v>
      </c>
      <c r="F185" s="135">
        <v>13.6</v>
      </c>
      <c r="G185" s="135">
        <v>125.5</v>
      </c>
      <c r="H185" s="135">
        <v>27.16</v>
      </c>
    </row>
    <row r="186" spans="1:8" ht="11.25" customHeight="1" x14ac:dyDescent="0.25">
      <c r="A186" s="96" t="s">
        <v>93</v>
      </c>
      <c r="B186" s="85" t="s">
        <v>94</v>
      </c>
      <c r="C186" s="55">
        <v>180</v>
      </c>
      <c r="D186" s="25">
        <v>5.3</v>
      </c>
      <c r="E186" s="25">
        <v>4.9000000000000004</v>
      </c>
      <c r="F186" s="25">
        <v>32.799999999999997</v>
      </c>
      <c r="G186" s="25">
        <v>196.8</v>
      </c>
      <c r="H186" s="14">
        <v>24.57</v>
      </c>
    </row>
    <row r="187" spans="1:8" ht="11.25" customHeight="1" x14ac:dyDescent="0.25">
      <c r="A187" s="96" t="s">
        <v>123</v>
      </c>
      <c r="B187" s="85" t="s">
        <v>136</v>
      </c>
      <c r="C187" s="55">
        <v>100</v>
      </c>
      <c r="D187" s="14">
        <v>10.9</v>
      </c>
      <c r="E187" s="14">
        <v>9.6999999999999993</v>
      </c>
      <c r="F187" s="14">
        <v>5.4</v>
      </c>
      <c r="G187" s="14">
        <v>152.9</v>
      </c>
      <c r="H187" s="25">
        <v>70.37</v>
      </c>
    </row>
    <row r="188" spans="1:8" ht="11.25" customHeight="1" x14ac:dyDescent="0.25">
      <c r="A188" s="96" t="s">
        <v>124</v>
      </c>
      <c r="B188" s="85" t="s">
        <v>134</v>
      </c>
      <c r="C188" s="55">
        <v>40</v>
      </c>
      <c r="D188" s="18">
        <v>0.7</v>
      </c>
      <c r="E188" s="18">
        <v>0.5</v>
      </c>
      <c r="F188" s="18">
        <v>1.8</v>
      </c>
      <c r="G188" s="18">
        <v>14.1</v>
      </c>
      <c r="H188" s="14">
        <v>4.3</v>
      </c>
    </row>
    <row r="189" spans="1:8" ht="11.25" customHeight="1" x14ac:dyDescent="0.25">
      <c r="A189" s="96" t="s">
        <v>97</v>
      </c>
      <c r="B189" s="85" t="s">
        <v>129</v>
      </c>
      <c r="C189" s="55">
        <v>200</v>
      </c>
      <c r="D189" s="35">
        <v>0.3</v>
      </c>
      <c r="E189" s="35">
        <v>0.1</v>
      </c>
      <c r="F189" s="35">
        <v>8.4</v>
      </c>
      <c r="G189" s="35">
        <v>35.5</v>
      </c>
      <c r="H189" s="21">
        <v>11.11</v>
      </c>
    </row>
    <row r="190" spans="1:8" ht="11.25" customHeight="1" x14ac:dyDescent="0.25">
      <c r="A190" s="96" t="s">
        <v>46</v>
      </c>
      <c r="B190" s="85" t="s">
        <v>48</v>
      </c>
      <c r="C190" s="55">
        <v>60</v>
      </c>
      <c r="D190" s="35">
        <v>4.5999999999999996</v>
      </c>
      <c r="E190" s="35">
        <v>0.5</v>
      </c>
      <c r="F190" s="35">
        <v>29.5</v>
      </c>
      <c r="G190" s="35">
        <v>140.6</v>
      </c>
      <c r="H190" s="87">
        <v>4.1399999999999997</v>
      </c>
    </row>
    <row r="191" spans="1:8" ht="13.5" customHeight="1" x14ac:dyDescent="0.2">
      <c r="A191" s="95" t="s">
        <v>46</v>
      </c>
      <c r="B191" s="130" t="s">
        <v>28</v>
      </c>
      <c r="C191" s="55">
        <v>30</v>
      </c>
      <c r="D191" s="18">
        <v>2</v>
      </c>
      <c r="E191" s="18">
        <v>0.4</v>
      </c>
      <c r="F191" s="18">
        <v>10</v>
      </c>
      <c r="G191" s="18">
        <v>51.2</v>
      </c>
      <c r="H191" s="87">
        <v>2.0699999999999998</v>
      </c>
    </row>
    <row r="192" spans="1:8" ht="15" customHeight="1" x14ac:dyDescent="0.2">
      <c r="A192" s="88"/>
      <c r="B192" s="89" t="s">
        <v>17</v>
      </c>
      <c r="C192" s="1">
        <f>SUM(C184:C191)</f>
        <v>960</v>
      </c>
      <c r="D192" s="1">
        <f t="shared" ref="D192:H192" si="26">SUM(D184:D191)</f>
        <v>29.300000000000004</v>
      </c>
      <c r="E192" s="1">
        <f t="shared" si="26"/>
        <v>22</v>
      </c>
      <c r="F192" s="1">
        <f t="shared" si="26"/>
        <v>103.8</v>
      </c>
      <c r="G192" s="1">
        <f t="shared" si="26"/>
        <v>729.40000000000009</v>
      </c>
      <c r="H192" s="90">
        <f t="shared" si="26"/>
        <v>177.77999999999997</v>
      </c>
    </row>
    <row r="193" spans="1:10" ht="39.75" customHeight="1" x14ac:dyDescent="0.2">
      <c r="A193" s="88"/>
      <c r="B193" s="92" t="s">
        <v>18</v>
      </c>
      <c r="C193" s="1">
        <f t="shared" ref="C193:H193" si="27">C192+C182</f>
        <v>1565</v>
      </c>
      <c r="D193" s="1">
        <f t="shared" si="27"/>
        <v>55.7</v>
      </c>
      <c r="E193" s="1">
        <f t="shared" si="27"/>
        <v>34.299999999999997</v>
      </c>
      <c r="F193" s="1">
        <f t="shared" si="27"/>
        <v>190</v>
      </c>
      <c r="G193" s="1">
        <f t="shared" si="27"/>
        <v>1290.5</v>
      </c>
      <c r="H193" s="90">
        <f t="shared" si="27"/>
        <v>338.66999999999996</v>
      </c>
    </row>
    <row r="194" spans="1:10" ht="22.5" customHeight="1" x14ac:dyDescent="0.2">
      <c r="A194" s="187" t="s">
        <v>34</v>
      </c>
      <c r="B194" s="187"/>
      <c r="C194" s="187"/>
      <c r="D194" s="187"/>
      <c r="E194" s="187"/>
      <c r="F194" s="187"/>
      <c r="G194" s="187"/>
      <c r="H194" s="187"/>
      <c r="I194" s="115"/>
      <c r="J194" s="116"/>
    </row>
    <row r="195" spans="1:10" ht="24" customHeight="1" x14ac:dyDescent="0.2">
      <c r="A195" s="108"/>
      <c r="B195" s="109" t="s">
        <v>35</v>
      </c>
      <c r="C195" s="110">
        <f t="shared" ref="C195:H195" si="28">(C13+C32+C50+C70+C88+C107+C125+C144+C162+C182)/10</f>
        <v>608.5</v>
      </c>
      <c r="D195" s="110">
        <f t="shared" si="28"/>
        <v>21.34</v>
      </c>
      <c r="E195" s="110">
        <f t="shared" si="28"/>
        <v>14.530000000000001</v>
      </c>
      <c r="F195" s="110">
        <f t="shared" si="28"/>
        <v>71.53</v>
      </c>
      <c r="G195" s="110">
        <f t="shared" si="28"/>
        <v>502.04000000000008</v>
      </c>
      <c r="H195" s="110">
        <f t="shared" si="28"/>
        <v>128.06799999999998</v>
      </c>
      <c r="I195" s="115"/>
      <c r="J195" s="116"/>
    </row>
    <row r="196" spans="1:10" ht="21" customHeight="1" x14ac:dyDescent="0.2">
      <c r="A196" s="108"/>
      <c r="B196" s="109" t="s">
        <v>36</v>
      </c>
      <c r="C196" s="110">
        <f t="shared" ref="C196:H196" si="29">(C22+C41+C59+C79+C97+C115+C134+C153+C171+C192)/10</f>
        <v>922</v>
      </c>
      <c r="D196" s="110">
        <f t="shared" si="29"/>
        <v>29.939999999999998</v>
      </c>
      <c r="E196" s="110">
        <f t="shared" si="29"/>
        <v>20.99</v>
      </c>
      <c r="F196" s="110">
        <f t="shared" si="29"/>
        <v>98.97999999999999</v>
      </c>
      <c r="G196" s="110">
        <f t="shared" si="29"/>
        <v>704.1</v>
      </c>
      <c r="H196" s="110">
        <f t="shared" si="29"/>
        <v>189.28999999999996</v>
      </c>
      <c r="I196" s="115"/>
      <c r="J196" s="116"/>
    </row>
    <row r="197" spans="1:10" s="112" customFormat="1" ht="12" customHeight="1" x14ac:dyDescent="0.2">
      <c r="A197" s="108"/>
      <c r="B197" s="109" t="s">
        <v>37</v>
      </c>
      <c r="C197" s="110">
        <f t="shared" ref="C197:H197" si="30">(C195+C196)</f>
        <v>1530.5</v>
      </c>
      <c r="D197" s="110">
        <f t="shared" si="30"/>
        <v>51.28</v>
      </c>
      <c r="E197" s="110">
        <f t="shared" si="30"/>
        <v>35.519999999999996</v>
      </c>
      <c r="F197" s="110">
        <f t="shared" si="30"/>
        <v>170.51</v>
      </c>
      <c r="G197" s="110">
        <f t="shared" si="30"/>
        <v>1206.1400000000001</v>
      </c>
      <c r="H197" s="110">
        <f t="shared" si="30"/>
        <v>317.35799999999995</v>
      </c>
    </row>
    <row r="198" spans="1:10" s="112" customFormat="1" ht="14.25" customHeight="1" x14ac:dyDescent="0.2">
      <c r="A198" s="117"/>
      <c r="B198" s="138" t="s">
        <v>38</v>
      </c>
      <c r="C198" s="139">
        <v>550</v>
      </c>
      <c r="D198" s="140">
        <v>18</v>
      </c>
      <c r="E198" s="140">
        <v>18.399999999999999</v>
      </c>
      <c r="F198" s="140">
        <v>76.599999999999994</v>
      </c>
      <c r="G198" s="140">
        <v>544</v>
      </c>
      <c r="H198" s="141"/>
    </row>
    <row r="199" spans="1:10" s="112" customFormat="1" ht="18" customHeight="1" x14ac:dyDescent="0.2">
      <c r="A199" s="117"/>
      <c r="B199" s="138" t="s">
        <v>39</v>
      </c>
      <c r="C199" s="142">
        <v>800</v>
      </c>
      <c r="D199" s="143">
        <v>27</v>
      </c>
      <c r="E199" s="143">
        <v>27.6</v>
      </c>
      <c r="F199" s="143">
        <v>114.9</v>
      </c>
      <c r="G199" s="143">
        <v>816</v>
      </c>
      <c r="H199" s="144"/>
    </row>
    <row r="200" spans="1:10" s="112" customFormat="1" ht="12.6" customHeight="1" x14ac:dyDescent="0.2">
      <c r="A200" s="117"/>
      <c r="B200" s="138" t="s">
        <v>40</v>
      </c>
      <c r="C200" s="142">
        <v>45.1</v>
      </c>
      <c r="D200" s="143">
        <v>-4.2</v>
      </c>
      <c r="E200" s="143">
        <v>-3.07</v>
      </c>
      <c r="F200" s="143">
        <v>-13.82</v>
      </c>
      <c r="G200" s="143">
        <v>-91.36</v>
      </c>
      <c r="H200" s="145"/>
    </row>
    <row r="201" spans="1:10" x14ac:dyDescent="0.2">
      <c r="A201" s="117"/>
      <c r="B201" s="138" t="s">
        <v>41</v>
      </c>
      <c r="C201" s="142">
        <v>190.5</v>
      </c>
      <c r="D201" s="143">
        <v>2.08</v>
      </c>
      <c r="E201" s="143">
        <v>1.63</v>
      </c>
      <c r="F201" s="143">
        <v>-1.92</v>
      </c>
      <c r="G201" s="143">
        <v>7.18</v>
      </c>
      <c r="H201" s="145"/>
    </row>
    <row r="202" spans="1:10" x14ac:dyDescent="0.2">
      <c r="H202" s="49"/>
    </row>
    <row r="203" spans="1:10" x14ac:dyDescent="0.2">
      <c r="B203" s="117" t="s">
        <v>125</v>
      </c>
      <c r="C203" s="81">
        <f t="shared" ref="C203:G204" si="31">C195*100/C198-100</f>
        <v>10.63636363636364</v>
      </c>
      <c r="D203" s="81">
        <f t="shared" si="31"/>
        <v>18.555555555555557</v>
      </c>
      <c r="E203" s="81">
        <f t="shared" si="31"/>
        <v>-21.032608695652172</v>
      </c>
      <c r="F203" s="81">
        <f t="shared" si="31"/>
        <v>-6.6187989556135705</v>
      </c>
      <c r="G203" s="81">
        <f t="shared" si="31"/>
        <v>-7.7132352941176379</v>
      </c>
      <c r="H203" s="49"/>
    </row>
    <row r="204" spans="1:10" x14ac:dyDescent="0.2">
      <c r="B204" s="117" t="s">
        <v>126</v>
      </c>
      <c r="C204" s="81">
        <f t="shared" si="31"/>
        <v>15.25</v>
      </c>
      <c r="D204" s="81">
        <f t="shared" si="31"/>
        <v>10.888888888888886</v>
      </c>
      <c r="E204" s="81">
        <f t="shared" si="31"/>
        <v>-23.949275362318843</v>
      </c>
      <c r="F204" s="81">
        <f t="shared" si="31"/>
        <v>-13.855526544821601</v>
      </c>
      <c r="G204" s="81">
        <f t="shared" si="31"/>
        <v>-13.713235294117652</v>
      </c>
      <c r="H204" s="49"/>
    </row>
    <row r="205" spans="1:10" x14ac:dyDescent="0.2">
      <c r="H205" s="49"/>
    </row>
    <row r="206" spans="1:10" ht="12" x14ac:dyDescent="0.25">
      <c r="A206" s="82"/>
      <c r="B206" s="188" t="s">
        <v>127</v>
      </c>
      <c r="C206" s="188"/>
      <c r="D206" s="188"/>
      <c r="E206" s="188"/>
      <c r="F206" s="188"/>
      <c r="G206" s="188"/>
      <c r="H206" s="188"/>
    </row>
    <row r="207" spans="1:10" x14ac:dyDescent="0.2">
      <c r="A207" s="82"/>
      <c r="B207" s="82"/>
      <c r="C207" s="82"/>
      <c r="D207" s="82"/>
      <c r="E207" s="82"/>
      <c r="F207" s="82"/>
      <c r="G207" s="82"/>
      <c r="H207" s="111"/>
    </row>
    <row r="208" spans="1:10" x14ac:dyDescent="0.2">
      <c r="A208" s="82"/>
      <c r="B208" s="82"/>
      <c r="C208" s="82"/>
      <c r="D208" s="82"/>
      <c r="E208" s="82"/>
      <c r="F208" s="82"/>
      <c r="G208" s="82"/>
      <c r="H208" s="111"/>
    </row>
    <row r="209" spans="1:8" x14ac:dyDescent="0.2">
      <c r="A209" s="82"/>
      <c r="B209" s="82"/>
      <c r="C209" s="82"/>
      <c r="D209" s="82"/>
      <c r="E209" s="82"/>
      <c r="F209" s="82"/>
      <c r="G209" s="82"/>
      <c r="H209" s="111"/>
    </row>
    <row r="210" spans="1:8" x14ac:dyDescent="0.2">
      <c r="A210" s="82"/>
      <c r="B210" s="82"/>
      <c r="C210" s="82"/>
      <c r="D210" s="82"/>
      <c r="E210" s="82"/>
      <c r="F210" s="82"/>
      <c r="G210" s="82"/>
      <c r="H210" s="111"/>
    </row>
    <row r="211" spans="1:8" x14ac:dyDescent="0.2">
      <c r="A211" s="82"/>
      <c r="B211" s="82"/>
      <c r="C211" s="82"/>
      <c r="D211" s="82"/>
      <c r="E211" s="82"/>
      <c r="F211" s="82"/>
      <c r="G211" s="82"/>
      <c r="H211" s="111"/>
    </row>
    <row r="212" spans="1:8" x14ac:dyDescent="0.2">
      <c r="A212" s="82"/>
      <c r="B212" s="82"/>
      <c r="C212" s="82"/>
      <c r="D212" s="82"/>
      <c r="E212" s="82"/>
      <c r="F212" s="82"/>
      <c r="G212" s="82"/>
      <c r="H212" s="111"/>
    </row>
    <row r="213" spans="1:8" x14ac:dyDescent="0.2">
      <c r="A213" s="82"/>
      <c r="B213" s="82"/>
      <c r="C213" s="82"/>
      <c r="D213" s="82"/>
      <c r="E213" s="82"/>
      <c r="F213" s="82"/>
      <c r="G213" s="82"/>
      <c r="H213" s="111"/>
    </row>
    <row r="214" spans="1:8" x14ac:dyDescent="0.2">
      <c r="A214" s="82"/>
      <c r="B214" s="82"/>
      <c r="C214" s="82"/>
      <c r="D214" s="82"/>
      <c r="E214" s="82"/>
      <c r="F214" s="82"/>
      <c r="G214" s="82"/>
      <c r="H214" s="111"/>
    </row>
    <row r="215" spans="1:8" x14ac:dyDescent="0.2">
      <c r="A215" s="82"/>
      <c r="B215" s="82"/>
      <c r="C215" s="82"/>
      <c r="D215" s="82"/>
      <c r="E215" s="82"/>
      <c r="F215" s="82"/>
      <c r="G215" s="82"/>
      <c r="H215" s="111"/>
    </row>
    <row r="216" spans="1:8" x14ac:dyDescent="0.2">
      <c r="A216" s="82"/>
      <c r="B216" s="82"/>
      <c r="C216" s="82"/>
      <c r="D216" s="82"/>
      <c r="E216" s="82"/>
      <c r="F216" s="82"/>
      <c r="G216" s="82"/>
      <c r="H216" s="111"/>
    </row>
    <row r="217" spans="1:8" x14ac:dyDescent="0.2">
      <c r="A217" s="82"/>
      <c r="B217" s="82"/>
      <c r="C217" s="82"/>
      <c r="D217" s="82"/>
      <c r="E217" s="82"/>
      <c r="F217" s="82"/>
      <c r="G217" s="82"/>
      <c r="H217" s="111"/>
    </row>
    <row r="218" spans="1:8" x14ac:dyDescent="0.2">
      <c r="A218" s="82"/>
      <c r="B218" s="82"/>
      <c r="C218" s="82"/>
      <c r="D218" s="82"/>
      <c r="E218" s="82"/>
      <c r="F218" s="82"/>
      <c r="G218" s="82"/>
      <c r="H218" s="111"/>
    </row>
    <row r="219" spans="1:8" x14ac:dyDescent="0.2">
      <c r="A219" s="82"/>
      <c r="B219" s="82"/>
      <c r="C219" s="82"/>
      <c r="D219" s="82"/>
      <c r="E219" s="82"/>
      <c r="F219" s="82"/>
      <c r="G219" s="82"/>
      <c r="H219" s="111"/>
    </row>
    <row r="220" spans="1:8" x14ac:dyDescent="0.2">
      <c r="A220" s="82"/>
      <c r="B220" s="82"/>
      <c r="C220" s="82"/>
      <c r="D220" s="82"/>
      <c r="E220" s="82"/>
      <c r="F220" s="82"/>
      <c r="G220" s="82"/>
      <c r="H220" s="111"/>
    </row>
    <row r="221" spans="1:8" x14ac:dyDescent="0.2">
      <c r="A221" s="82"/>
      <c r="B221" s="82"/>
      <c r="C221" s="82"/>
      <c r="D221" s="82"/>
      <c r="E221" s="82"/>
      <c r="F221" s="82"/>
      <c r="G221" s="82"/>
      <c r="H221" s="111"/>
    </row>
    <row r="222" spans="1:8" x14ac:dyDescent="0.2">
      <c r="A222" s="82"/>
      <c r="B222" s="82"/>
      <c r="C222" s="82"/>
      <c r="D222" s="82"/>
      <c r="E222" s="82"/>
      <c r="F222" s="82"/>
      <c r="G222" s="82"/>
      <c r="H222" s="111"/>
    </row>
    <row r="223" spans="1:8" x14ac:dyDescent="0.2">
      <c r="A223" s="82"/>
      <c r="B223" s="82"/>
      <c r="C223" s="82"/>
      <c r="D223" s="82"/>
      <c r="E223" s="82"/>
      <c r="F223" s="82"/>
      <c r="G223" s="82"/>
      <c r="H223" s="111"/>
    </row>
    <row r="224" spans="1:8" x14ac:dyDescent="0.2">
      <c r="A224" s="82"/>
      <c r="B224" s="82"/>
      <c r="C224" s="82"/>
      <c r="D224" s="82"/>
      <c r="E224" s="82"/>
      <c r="F224" s="82"/>
      <c r="G224" s="82"/>
      <c r="H224" s="111"/>
    </row>
    <row r="225" spans="1:8" x14ac:dyDescent="0.2">
      <c r="A225" s="82"/>
      <c r="B225" s="82"/>
      <c r="C225" s="82"/>
      <c r="D225" s="82"/>
      <c r="E225" s="82"/>
      <c r="F225" s="82"/>
      <c r="G225" s="82"/>
      <c r="H225" s="111"/>
    </row>
    <row r="226" spans="1:8" x14ac:dyDescent="0.2">
      <c r="A226" s="82"/>
      <c r="B226" s="82"/>
      <c r="C226" s="82"/>
      <c r="D226" s="82"/>
      <c r="E226" s="82"/>
      <c r="F226" s="82"/>
      <c r="G226" s="82"/>
      <c r="H226" s="111"/>
    </row>
    <row r="227" spans="1:8" x14ac:dyDescent="0.2">
      <c r="A227" s="82"/>
      <c r="B227" s="82"/>
      <c r="C227" s="82"/>
      <c r="D227" s="82"/>
      <c r="E227" s="82"/>
      <c r="F227" s="82"/>
      <c r="G227" s="82"/>
      <c r="H227" s="111"/>
    </row>
    <row r="228" spans="1:8" x14ac:dyDescent="0.2">
      <c r="A228" s="82"/>
      <c r="B228" s="82"/>
      <c r="C228" s="82"/>
      <c r="D228" s="82"/>
      <c r="E228" s="82"/>
      <c r="F228" s="82"/>
      <c r="G228" s="82"/>
      <c r="H228" s="111"/>
    </row>
    <row r="229" spans="1:8" x14ac:dyDescent="0.2">
      <c r="A229" s="82"/>
      <c r="B229" s="82"/>
      <c r="C229" s="82"/>
      <c r="D229" s="82"/>
      <c r="E229" s="82"/>
      <c r="F229" s="82"/>
      <c r="G229" s="82"/>
      <c r="H229" s="111"/>
    </row>
    <row r="230" spans="1:8" x14ac:dyDescent="0.2">
      <c r="A230" s="82"/>
      <c r="B230" s="82"/>
      <c r="C230" s="82"/>
      <c r="D230" s="82"/>
      <c r="E230" s="82"/>
      <c r="F230" s="82"/>
      <c r="G230" s="82"/>
      <c r="H230" s="111"/>
    </row>
    <row r="231" spans="1:8" x14ac:dyDescent="0.2">
      <c r="A231" s="82"/>
      <c r="B231" s="82"/>
      <c r="C231" s="82"/>
      <c r="D231" s="82"/>
      <c r="E231" s="82"/>
      <c r="F231" s="82"/>
      <c r="G231" s="82"/>
      <c r="H231" s="111"/>
    </row>
    <row r="232" spans="1:8" x14ac:dyDescent="0.2">
      <c r="A232" s="82"/>
      <c r="B232" s="82"/>
      <c r="C232" s="82"/>
      <c r="D232" s="82"/>
      <c r="E232" s="82"/>
      <c r="F232" s="82"/>
      <c r="G232" s="82"/>
      <c r="H232" s="111"/>
    </row>
    <row r="233" spans="1:8" x14ac:dyDescent="0.2">
      <c r="A233" s="82"/>
      <c r="B233" s="82"/>
      <c r="C233" s="82"/>
      <c r="D233" s="82"/>
      <c r="E233" s="82"/>
      <c r="F233" s="82"/>
      <c r="G233" s="82"/>
      <c r="H233" s="111"/>
    </row>
    <row r="234" spans="1:8" x14ac:dyDescent="0.2">
      <c r="A234" s="82"/>
      <c r="B234" s="82"/>
      <c r="C234" s="82"/>
      <c r="D234" s="82"/>
      <c r="E234" s="82"/>
      <c r="F234" s="82"/>
      <c r="G234" s="82"/>
      <c r="H234" s="111"/>
    </row>
    <row r="235" spans="1:8" x14ac:dyDescent="0.2">
      <c r="A235" s="82"/>
      <c r="B235" s="82"/>
      <c r="C235" s="82"/>
      <c r="D235" s="82"/>
      <c r="E235" s="82"/>
      <c r="F235" s="82"/>
      <c r="G235" s="82"/>
      <c r="H235" s="111"/>
    </row>
    <row r="236" spans="1:8" x14ac:dyDescent="0.2">
      <c r="A236" s="82"/>
      <c r="B236" s="82"/>
      <c r="C236" s="82"/>
      <c r="D236" s="82"/>
      <c r="E236" s="82"/>
      <c r="F236" s="82"/>
      <c r="G236" s="82"/>
      <c r="H236" s="111"/>
    </row>
    <row r="237" spans="1:8" x14ac:dyDescent="0.2">
      <c r="A237" s="82"/>
      <c r="B237" s="82"/>
      <c r="C237" s="82"/>
      <c r="D237" s="82"/>
      <c r="E237" s="82"/>
      <c r="F237" s="82"/>
      <c r="G237" s="82"/>
      <c r="H237" s="111"/>
    </row>
    <row r="238" spans="1:8" x14ac:dyDescent="0.2">
      <c r="A238" s="82"/>
      <c r="B238" s="82"/>
      <c r="C238" s="82"/>
      <c r="D238" s="82"/>
      <c r="E238" s="82"/>
      <c r="F238" s="82"/>
      <c r="G238" s="82"/>
      <c r="H238" s="111"/>
    </row>
    <row r="239" spans="1:8" x14ac:dyDescent="0.2">
      <c r="A239" s="82"/>
      <c r="B239" s="82"/>
      <c r="C239" s="82"/>
      <c r="D239" s="82"/>
      <c r="E239" s="82"/>
      <c r="F239" s="82"/>
      <c r="G239" s="82"/>
      <c r="H239" s="111"/>
    </row>
    <row r="240" spans="1:8" x14ac:dyDescent="0.2">
      <c r="A240" s="82"/>
      <c r="B240" s="82"/>
      <c r="C240" s="82"/>
      <c r="D240" s="82"/>
      <c r="E240" s="82"/>
      <c r="F240" s="82"/>
      <c r="G240" s="82"/>
      <c r="H240" s="111"/>
    </row>
    <row r="241" spans="1:8" x14ac:dyDescent="0.2">
      <c r="A241" s="82"/>
      <c r="B241" s="82"/>
      <c r="C241" s="82"/>
      <c r="D241" s="82"/>
      <c r="E241" s="82"/>
      <c r="F241" s="82"/>
      <c r="G241" s="82"/>
      <c r="H241" s="111"/>
    </row>
    <row r="242" spans="1:8" x14ac:dyDescent="0.2">
      <c r="A242" s="82"/>
      <c r="B242" s="82"/>
      <c r="C242" s="82"/>
      <c r="D242" s="82"/>
      <c r="E242" s="82"/>
      <c r="F242" s="82"/>
      <c r="G242" s="82"/>
      <c r="H242" s="111"/>
    </row>
    <row r="243" spans="1:8" x14ac:dyDescent="0.2">
      <c r="A243" s="82"/>
      <c r="B243" s="82"/>
      <c r="C243" s="82"/>
      <c r="D243" s="82"/>
      <c r="E243" s="82"/>
      <c r="F243" s="82"/>
      <c r="G243" s="82"/>
      <c r="H243" s="111"/>
    </row>
    <row r="244" spans="1:8" x14ac:dyDescent="0.2">
      <c r="A244" s="82"/>
      <c r="B244" s="82"/>
      <c r="C244" s="82"/>
      <c r="D244" s="82"/>
      <c r="E244" s="82"/>
      <c r="F244" s="82"/>
      <c r="G244" s="82"/>
      <c r="H244" s="111"/>
    </row>
    <row r="245" spans="1:8" x14ac:dyDescent="0.2">
      <c r="A245" s="82"/>
      <c r="B245" s="82"/>
      <c r="C245" s="82"/>
      <c r="D245" s="82"/>
      <c r="E245" s="82"/>
      <c r="F245" s="82"/>
      <c r="G245" s="82"/>
      <c r="H245" s="111"/>
    </row>
    <row r="246" spans="1:8" x14ac:dyDescent="0.2">
      <c r="A246" s="82"/>
      <c r="B246" s="82"/>
      <c r="C246" s="82"/>
      <c r="D246" s="82"/>
      <c r="E246" s="82"/>
      <c r="F246" s="82"/>
      <c r="G246" s="82"/>
      <c r="H246" s="111"/>
    </row>
    <row r="247" spans="1:8" x14ac:dyDescent="0.2">
      <c r="A247" s="82"/>
      <c r="B247" s="82"/>
      <c r="C247" s="82"/>
      <c r="D247" s="82"/>
      <c r="E247" s="82"/>
      <c r="F247" s="82"/>
      <c r="G247" s="82"/>
      <c r="H247" s="111"/>
    </row>
    <row r="248" spans="1:8" x14ac:dyDescent="0.2">
      <c r="A248" s="82"/>
      <c r="B248" s="82"/>
      <c r="C248" s="82"/>
      <c r="D248" s="82"/>
      <c r="E248" s="82"/>
      <c r="F248" s="82"/>
      <c r="G248" s="82"/>
      <c r="H248" s="111"/>
    </row>
    <row r="249" spans="1:8" x14ac:dyDescent="0.2">
      <c r="A249" s="82"/>
      <c r="B249" s="82"/>
      <c r="C249" s="82"/>
      <c r="D249" s="82"/>
      <c r="E249" s="82"/>
      <c r="F249" s="82"/>
      <c r="G249" s="82"/>
      <c r="H249" s="111"/>
    </row>
    <row r="250" spans="1:8" x14ac:dyDescent="0.2">
      <c r="A250" s="82"/>
      <c r="B250" s="82"/>
      <c r="C250" s="82"/>
      <c r="D250" s="82"/>
      <c r="E250" s="82"/>
      <c r="F250" s="82"/>
      <c r="G250" s="82"/>
      <c r="H250" s="111"/>
    </row>
    <row r="251" spans="1:8" x14ac:dyDescent="0.2">
      <c r="A251" s="82"/>
      <c r="B251" s="82"/>
      <c r="C251" s="82"/>
      <c r="D251" s="82"/>
      <c r="E251" s="82"/>
      <c r="F251" s="82"/>
      <c r="G251" s="82"/>
      <c r="H251" s="111"/>
    </row>
    <row r="252" spans="1:8" x14ac:dyDescent="0.2">
      <c r="A252" s="82"/>
      <c r="B252" s="82"/>
      <c r="C252" s="82"/>
      <c r="D252" s="82"/>
      <c r="E252" s="82"/>
      <c r="F252" s="82"/>
      <c r="G252" s="82"/>
      <c r="H252" s="111"/>
    </row>
    <row r="253" spans="1:8" x14ac:dyDescent="0.2">
      <c r="A253" s="82"/>
      <c r="B253" s="82"/>
      <c r="C253" s="82"/>
      <c r="D253" s="82"/>
      <c r="E253" s="82"/>
      <c r="F253" s="82"/>
      <c r="G253" s="82"/>
      <c r="H253" s="111"/>
    </row>
    <row r="254" spans="1:8" x14ac:dyDescent="0.2">
      <c r="A254" s="82"/>
      <c r="B254" s="82"/>
      <c r="C254" s="82"/>
      <c r="D254" s="82"/>
      <c r="E254" s="82"/>
      <c r="F254" s="82"/>
      <c r="G254" s="82"/>
      <c r="H254" s="111"/>
    </row>
    <row r="255" spans="1:8" x14ac:dyDescent="0.2">
      <c r="A255" s="82"/>
      <c r="B255" s="82"/>
      <c r="C255" s="82"/>
      <c r="D255" s="82"/>
      <c r="E255" s="82"/>
      <c r="F255" s="82"/>
      <c r="G255" s="82"/>
      <c r="H255" s="111"/>
    </row>
    <row r="256" spans="1:8" x14ac:dyDescent="0.2">
      <c r="A256" s="82"/>
      <c r="B256" s="82"/>
      <c r="C256" s="82"/>
      <c r="D256" s="82"/>
      <c r="E256" s="82"/>
      <c r="F256" s="82"/>
      <c r="G256" s="82"/>
      <c r="H256" s="111"/>
    </row>
    <row r="257" spans="1:8" x14ac:dyDescent="0.2">
      <c r="A257" s="82"/>
      <c r="B257" s="82"/>
      <c r="C257" s="82"/>
      <c r="D257" s="82"/>
      <c r="E257" s="82"/>
      <c r="F257" s="82"/>
      <c r="G257" s="82"/>
      <c r="H257" s="111"/>
    </row>
    <row r="258" spans="1:8" x14ac:dyDescent="0.2">
      <c r="A258" s="82"/>
      <c r="B258" s="82"/>
      <c r="C258" s="82"/>
      <c r="D258" s="82"/>
      <c r="E258" s="82"/>
      <c r="F258" s="82"/>
      <c r="G258" s="82"/>
      <c r="H258" s="111"/>
    </row>
    <row r="259" spans="1:8" x14ac:dyDescent="0.2">
      <c r="A259" s="82"/>
      <c r="B259" s="82"/>
      <c r="C259" s="82"/>
      <c r="D259" s="82"/>
      <c r="E259" s="82"/>
      <c r="F259" s="82"/>
      <c r="G259" s="82"/>
      <c r="H259" s="111"/>
    </row>
    <row r="260" spans="1:8" x14ac:dyDescent="0.2">
      <c r="A260" s="82"/>
      <c r="B260" s="82"/>
      <c r="C260" s="82"/>
      <c r="D260" s="82"/>
      <c r="E260" s="82"/>
      <c r="F260" s="82"/>
      <c r="G260" s="82"/>
      <c r="H260" s="111"/>
    </row>
    <row r="261" spans="1:8" x14ac:dyDescent="0.2">
      <c r="A261" s="82"/>
      <c r="B261" s="82"/>
      <c r="C261" s="82"/>
      <c r="D261" s="82"/>
      <c r="E261" s="82"/>
      <c r="F261" s="82"/>
      <c r="G261" s="82"/>
      <c r="H261" s="111"/>
    </row>
    <row r="262" spans="1:8" x14ac:dyDescent="0.2">
      <c r="H262" s="49"/>
    </row>
    <row r="263" spans="1:8" x14ac:dyDescent="0.2">
      <c r="H263" s="49"/>
    </row>
    <row r="264" spans="1:8" x14ac:dyDescent="0.2">
      <c r="H264" s="49"/>
    </row>
    <row r="265" spans="1:8" x14ac:dyDescent="0.2">
      <c r="H265" s="49"/>
    </row>
    <row r="266" spans="1:8" x14ac:dyDescent="0.2">
      <c r="H266" s="49"/>
    </row>
    <row r="267" spans="1:8" x14ac:dyDescent="0.2">
      <c r="H267" s="49"/>
    </row>
    <row r="268" spans="1:8" x14ac:dyDescent="0.2">
      <c r="H268" s="49"/>
    </row>
    <row r="269" spans="1:8" x14ac:dyDescent="0.2">
      <c r="H269" s="49"/>
    </row>
    <row r="270" spans="1:8" x14ac:dyDescent="0.2">
      <c r="H270" s="49"/>
    </row>
    <row r="271" spans="1:8" x14ac:dyDescent="0.2">
      <c r="H271" s="49"/>
    </row>
    <row r="272" spans="1:8" x14ac:dyDescent="0.2">
      <c r="H272" s="49"/>
    </row>
    <row r="273" spans="8:8" x14ac:dyDescent="0.2">
      <c r="H273" s="49"/>
    </row>
    <row r="274" spans="8:8" x14ac:dyDescent="0.2">
      <c r="H274" s="49"/>
    </row>
    <row r="275" spans="8:8" x14ac:dyDescent="0.2">
      <c r="H275" s="49"/>
    </row>
    <row r="276" spans="8:8" x14ac:dyDescent="0.2">
      <c r="H276" s="49"/>
    </row>
    <row r="277" spans="8:8" x14ac:dyDescent="0.2">
      <c r="H277" s="49"/>
    </row>
    <row r="278" spans="8:8" x14ac:dyDescent="0.2">
      <c r="H278" s="49"/>
    </row>
    <row r="279" spans="8:8" x14ac:dyDescent="0.2">
      <c r="H279" s="49"/>
    </row>
    <row r="280" spans="8:8" x14ac:dyDescent="0.2">
      <c r="H280" s="49"/>
    </row>
    <row r="281" spans="8:8" x14ac:dyDescent="0.2">
      <c r="H281" s="49"/>
    </row>
    <row r="282" spans="8:8" x14ac:dyDescent="0.2">
      <c r="H282" s="49"/>
    </row>
    <row r="283" spans="8:8" x14ac:dyDescent="0.2">
      <c r="H283" s="49"/>
    </row>
    <row r="284" spans="8:8" x14ac:dyDescent="0.2">
      <c r="H284" s="49"/>
    </row>
    <row r="285" spans="8:8" x14ac:dyDescent="0.2">
      <c r="H285" s="49"/>
    </row>
    <row r="286" spans="8:8" x14ac:dyDescent="0.2">
      <c r="H286" s="49"/>
    </row>
    <row r="287" spans="8:8" x14ac:dyDescent="0.2">
      <c r="H287" s="49"/>
    </row>
    <row r="288" spans="8:8" x14ac:dyDescent="0.2">
      <c r="H288" s="49"/>
    </row>
    <row r="289" spans="8:8" x14ac:dyDescent="0.2">
      <c r="H289" s="49"/>
    </row>
    <row r="290" spans="8:8" x14ac:dyDescent="0.2">
      <c r="H290" s="49"/>
    </row>
    <row r="291" spans="8:8" x14ac:dyDescent="0.2">
      <c r="H291" s="49"/>
    </row>
    <row r="292" spans="8:8" x14ac:dyDescent="0.2">
      <c r="H292" s="49"/>
    </row>
    <row r="293" spans="8:8" x14ac:dyDescent="0.2">
      <c r="H293" s="49"/>
    </row>
    <row r="294" spans="8:8" x14ac:dyDescent="0.2">
      <c r="H294" s="49"/>
    </row>
    <row r="295" spans="8:8" x14ac:dyDescent="0.2">
      <c r="H295" s="49"/>
    </row>
    <row r="296" spans="8:8" x14ac:dyDescent="0.2">
      <c r="H296" s="49"/>
    </row>
    <row r="297" spans="8:8" x14ac:dyDescent="0.2">
      <c r="H297" s="49"/>
    </row>
    <row r="298" spans="8:8" x14ac:dyDescent="0.2">
      <c r="H298" s="49"/>
    </row>
    <row r="299" spans="8:8" x14ac:dyDescent="0.2">
      <c r="H299" s="49"/>
    </row>
    <row r="300" spans="8:8" x14ac:dyDescent="0.2">
      <c r="H300" s="49"/>
    </row>
    <row r="301" spans="8:8" x14ac:dyDescent="0.2">
      <c r="H301" s="49"/>
    </row>
    <row r="302" spans="8:8" x14ac:dyDescent="0.2">
      <c r="H302" s="49"/>
    </row>
    <row r="303" spans="8:8" x14ac:dyDescent="0.2">
      <c r="H303" s="49"/>
    </row>
    <row r="304" spans="8:8" x14ac:dyDescent="0.2">
      <c r="H304" s="49"/>
    </row>
    <row r="305" spans="8:8" x14ac:dyDescent="0.2">
      <c r="H305" s="49"/>
    </row>
    <row r="306" spans="8:8" x14ac:dyDescent="0.2">
      <c r="H306" s="49"/>
    </row>
    <row r="307" spans="8:8" x14ac:dyDescent="0.2">
      <c r="H307" s="49"/>
    </row>
    <row r="308" spans="8:8" x14ac:dyDescent="0.2">
      <c r="H308" s="49"/>
    </row>
    <row r="309" spans="8:8" x14ac:dyDescent="0.2">
      <c r="H309" s="49"/>
    </row>
    <row r="310" spans="8:8" x14ac:dyDescent="0.2">
      <c r="H310" s="49"/>
    </row>
    <row r="311" spans="8:8" x14ac:dyDescent="0.2">
      <c r="H311" s="49"/>
    </row>
    <row r="312" spans="8:8" x14ac:dyDescent="0.2">
      <c r="H312" s="49"/>
    </row>
    <row r="313" spans="8:8" x14ac:dyDescent="0.2">
      <c r="H313" s="49"/>
    </row>
    <row r="314" spans="8:8" x14ac:dyDescent="0.2">
      <c r="H314" s="49"/>
    </row>
    <row r="315" spans="8:8" x14ac:dyDescent="0.2">
      <c r="H315" s="49"/>
    </row>
    <row r="316" spans="8:8" x14ac:dyDescent="0.2">
      <c r="H316" s="49"/>
    </row>
    <row r="317" spans="8:8" x14ac:dyDescent="0.2">
      <c r="H317" s="49"/>
    </row>
    <row r="318" spans="8:8" x14ac:dyDescent="0.2">
      <c r="H318" s="49"/>
    </row>
    <row r="319" spans="8:8" x14ac:dyDescent="0.2">
      <c r="H319" s="49"/>
    </row>
    <row r="320" spans="8:8" x14ac:dyDescent="0.2">
      <c r="H320" s="49"/>
    </row>
    <row r="321" spans="8:8" x14ac:dyDescent="0.2">
      <c r="H321" s="49"/>
    </row>
    <row r="322" spans="8:8" x14ac:dyDescent="0.2">
      <c r="H322" s="49"/>
    </row>
    <row r="323" spans="8:8" x14ac:dyDescent="0.2">
      <c r="H323" s="49"/>
    </row>
    <row r="324" spans="8:8" x14ac:dyDescent="0.2">
      <c r="H324" s="49"/>
    </row>
    <row r="325" spans="8:8" x14ac:dyDescent="0.2">
      <c r="H325" s="49"/>
    </row>
    <row r="326" spans="8:8" x14ac:dyDescent="0.2">
      <c r="H326" s="49"/>
    </row>
    <row r="327" spans="8:8" x14ac:dyDescent="0.2">
      <c r="H327" s="49"/>
    </row>
    <row r="328" spans="8:8" x14ac:dyDescent="0.2">
      <c r="H328" s="49"/>
    </row>
    <row r="329" spans="8:8" x14ac:dyDescent="0.2">
      <c r="H329" s="49"/>
    </row>
    <row r="330" spans="8:8" x14ac:dyDescent="0.2">
      <c r="H330" s="49"/>
    </row>
    <row r="331" spans="8:8" x14ac:dyDescent="0.2">
      <c r="H331" s="49"/>
    </row>
    <row r="332" spans="8:8" x14ac:dyDescent="0.2">
      <c r="H332" s="49"/>
    </row>
    <row r="333" spans="8:8" x14ac:dyDescent="0.2">
      <c r="H333" s="49"/>
    </row>
    <row r="334" spans="8:8" x14ac:dyDescent="0.2">
      <c r="H334" s="49"/>
    </row>
    <row r="335" spans="8:8" x14ac:dyDescent="0.2">
      <c r="H335" s="49"/>
    </row>
    <row r="336" spans="8:8" x14ac:dyDescent="0.2">
      <c r="H336" s="49"/>
    </row>
    <row r="337" spans="8:8" x14ac:dyDescent="0.2">
      <c r="H337" s="49"/>
    </row>
    <row r="338" spans="8:8" x14ac:dyDescent="0.2">
      <c r="H338" s="49"/>
    </row>
    <row r="339" spans="8:8" x14ac:dyDescent="0.2">
      <c r="H339" s="49"/>
    </row>
    <row r="340" spans="8:8" x14ac:dyDescent="0.2">
      <c r="H340" s="49"/>
    </row>
    <row r="341" spans="8:8" x14ac:dyDescent="0.2">
      <c r="H341" s="49"/>
    </row>
    <row r="342" spans="8:8" x14ac:dyDescent="0.2">
      <c r="H342" s="49"/>
    </row>
    <row r="343" spans="8:8" x14ac:dyDescent="0.2">
      <c r="H343" s="49"/>
    </row>
    <row r="344" spans="8:8" x14ac:dyDescent="0.2">
      <c r="H344" s="49"/>
    </row>
    <row r="345" spans="8:8" x14ac:dyDescent="0.2">
      <c r="H345" s="49"/>
    </row>
    <row r="346" spans="8:8" x14ac:dyDescent="0.2">
      <c r="H346" s="49"/>
    </row>
    <row r="347" spans="8:8" x14ac:dyDescent="0.2">
      <c r="H347" s="49"/>
    </row>
    <row r="348" spans="8:8" x14ac:dyDescent="0.2">
      <c r="H348" s="49"/>
    </row>
    <row r="349" spans="8:8" x14ac:dyDescent="0.2">
      <c r="H349" s="49"/>
    </row>
    <row r="350" spans="8:8" x14ac:dyDescent="0.2">
      <c r="H350" s="49"/>
    </row>
    <row r="351" spans="8:8" x14ac:dyDescent="0.2">
      <c r="H351" s="49"/>
    </row>
    <row r="352" spans="8:8" x14ac:dyDescent="0.2">
      <c r="H352" s="49"/>
    </row>
    <row r="353" spans="8:8" x14ac:dyDescent="0.2">
      <c r="H353" s="49"/>
    </row>
    <row r="354" spans="8:8" x14ac:dyDescent="0.2">
      <c r="H354" s="49"/>
    </row>
    <row r="355" spans="8:8" x14ac:dyDescent="0.2">
      <c r="H355" s="49"/>
    </row>
    <row r="356" spans="8:8" x14ac:dyDescent="0.2">
      <c r="H356" s="49"/>
    </row>
    <row r="357" spans="8:8" x14ac:dyDescent="0.2">
      <c r="H357" s="49"/>
    </row>
    <row r="358" spans="8:8" x14ac:dyDescent="0.2">
      <c r="H358" s="49"/>
    </row>
    <row r="359" spans="8:8" x14ac:dyDescent="0.2">
      <c r="H359" s="49"/>
    </row>
    <row r="360" spans="8:8" x14ac:dyDescent="0.2">
      <c r="H360" s="49"/>
    </row>
    <row r="361" spans="8:8" x14ac:dyDescent="0.2">
      <c r="H361" s="49"/>
    </row>
    <row r="362" spans="8:8" x14ac:dyDescent="0.2">
      <c r="H362" s="49"/>
    </row>
    <row r="363" spans="8:8" x14ac:dyDescent="0.2">
      <c r="H363" s="49"/>
    </row>
    <row r="364" spans="8:8" x14ac:dyDescent="0.2">
      <c r="H364" s="49"/>
    </row>
    <row r="365" spans="8:8" x14ac:dyDescent="0.2">
      <c r="H365" s="49"/>
    </row>
    <row r="366" spans="8:8" x14ac:dyDescent="0.2">
      <c r="H366" s="49"/>
    </row>
    <row r="367" spans="8:8" x14ac:dyDescent="0.2">
      <c r="H367" s="49"/>
    </row>
    <row r="368" spans="8:8" x14ac:dyDescent="0.2">
      <c r="H368" s="49"/>
    </row>
    <row r="369" spans="8:8" x14ac:dyDescent="0.2">
      <c r="H369" s="49"/>
    </row>
    <row r="370" spans="8:8" x14ac:dyDescent="0.2">
      <c r="H370" s="49"/>
    </row>
    <row r="371" spans="8:8" x14ac:dyDescent="0.2">
      <c r="H371" s="49"/>
    </row>
    <row r="372" spans="8:8" x14ac:dyDescent="0.2">
      <c r="H372" s="49"/>
    </row>
    <row r="373" spans="8:8" x14ac:dyDescent="0.2">
      <c r="H373" s="49"/>
    </row>
    <row r="374" spans="8:8" x14ac:dyDescent="0.2">
      <c r="H374" s="49"/>
    </row>
    <row r="375" spans="8:8" x14ac:dyDescent="0.2">
      <c r="H375" s="49"/>
    </row>
    <row r="376" spans="8:8" x14ac:dyDescent="0.2">
      <c r="H376" s="49"/>
    </row>
    <row r="377" spans="8:8" x14ac:dyDescent="0.2">
      <c r="H377" s="49"/>
    </row>
    <row r="378" spans="8:8" x14ac:dyDescent="0.2">
      <c r="H378" s="49"/>
    </row>
    <row r="379" spans="8:8" x14ac:dyDescent="0.2">
      <c r="H379" s="49"/>
    </row>
    <row r="380" spans="8:8" x14ac:dyDescent="0.2">
      <c r="H380" s="49"/>
    </row>
    <row r="381" spans="8:8" x14ac:dyDescent="0.2">
      <c r="H381" s="49"/>
    </row>
    <row r="382" spans="8:8" x14ac:dyDescent="0.2">
      <c r="H382" s="49"/>
    </row>
    <row r="383" spans="8:8" x14ac:dyDescent="0.2">
      <c r="H383" s="49"/>
    </row>
    <row r="384" spans="8:8" x14ac:dyDescent="0.2">
      <c r="H384" s="49"/>
    </row>
    <row r="385" spans="8:8" x14ac:dyDescent="0.2">
      <c r="H385" s="49"/>
    </row>
    <row r="386" spans="8:8" x14ac:dyDescent="0.2">
      <c r="H386" s="49"/>
    </row>
    <row r="387" spans="8:8" x14ac:dyDescent="0.2">
      <c r="H387" s="49"/>
    </row>
    <row r="388" spans="8:8" x14ac:dyDescent="0.2">
      <c r="H388" s="49"/>
    </row>
    <row r="389" spans="8:8" x14ac:dyDescent="0.2">
      <c r="H389" s="49"/>
    </row>
    <row r="390" spans="8:8" x14ac:dyDescent="0.2">
      <c r="H390" s="49"/>
    </row>
    <row r="391" spans="8:8" x14ac:dyDescent="0.2">
      <c r="H391" s="49"/>
    </row>
    <row r="392" spans="8:8" x14ac:dyDescent="0.2">
      <c r="H392" s="49"/>
    </row>
    <row r="393" spans="8:8" x14ac:dyDescent="0.2">
      <c r="H393" s="49"/>
    </row>
    <row r="394" spans="8:8" x14ac:dyDescent="0.2">
      <c r="H394" s="49"/>
    </row>
    <row r="395" spans="8:8" x14ac:dyDescent="0.2">
      <c r="H395" s="49"/>
    </row>
    <row r="396" spans="8:8" x14ac:dyDescent="0.2">
      <c r="H396" s="49"/>
    </row>
    <row r="397" spans="8:8" x14ac:dyDescent="0.2">
      <c r="H397" s="49"/>
    </row>
    <row r="398" spans="8:8" x14ac:dyDescent="0.2">
      <c r="H398" s="49"/>
    </row>
    <row r="399" spans="8:8" x14ac:dyDescent="0.2">
      <c r="H399" s="49"/>
    </row>
    <row r="400" spans="8:8" x14ac:dyDescent="0.2">
      <c r="H400" s="49"/>
    </row>
    <row r="401" spans="8:8" x14ac:dyDescent="0.2">
      <c r="H401" s="49"/>
    </row>
    <row r="402" spans="8:8" x14ac:dyDescent="0.2">
      <c r="H402" s="49"/>
    </row>
    <row r="403" spans="8:8" x14ac:dyDescent="0.2">
      <c r="H403" s="49"/>
    </row>
    <row r="404" spans="8:8" x14ac:dyDescent="0.2">
      <c r="H404" s="49"/>
    </row>
    <row r="405" spans="8:8" x14ac:dyDescent="0.2">
      <c r="H405" s="49"/>
    </row>
    <row r="406" spans="8:8" x14ac:dyDescent="0.2">
      <c r="H406" s="49"/>
    </row>
    <row r="407" spans="8:8" x14ac:dyDescent="0.2">
      <c r="H407" s="49"/>
    </row>
    <row r="408" spans="8:8" x14ac:dyDescent="0.2">
      <c r="H408" s="49"/>
    </row>
    <row r="409" spans="8:8" x14ac:dyDescent="0.2">
      <c r="H409" s="49"/>
    </row>
    <row r="410" spans="8:8" x14ac:dyDescent="0.2">
      <c r="H410" s="49"/>
    </row>
    <row r="411" spans="8:8" x14ac:dyDescent="0.2">
      <c r="H411" s="49"/>
    </row>
    <row r="412" spans="8:8" x14ac:dyDescent="0.2">
      <c r="H412" s="49"/>
    </row>
    <row r="413" spans="8:8" x14ac:dyDescent="0.2">
      <c r="H413" s="49"/>
    </row>
    <row r="414" spans="8:8" x14ac:dyDescent="0.2">
      <c r="H414" s="49"/>
    </row>
    <row r="415" spans="8:8" x14ac:dyDescent="0.2">
      <c r="H415" s="49"/>
    </row>
    <row r="416" spans="8:8" x14ac:dyDescent="0.2">
      <c r="H416" s="49"/>
    </row>
    <row r="417" spans="8:8" x14ac:dyDescent="0.2">
      <c r="H417" s="49"/>
    </row>
    <row r="418" spans="8:8" x14ac:dyDescent="0.2">
      <c r="H418" s="49"/>
    </row>
    <row r="419" spans="8:8" x14ac:dyDescent="0.2">
      <c r="H419" s="49"/>
    </row>
    <row r="420" spans="8:8" x14ac:dyDescent="0.2">
      <c r="H420" s="49"/>
    </row>
    <row r="421" spans="8:8" x14ac:dyDescent="0.2">
      <c r="H421" s="49"/>
    </row>
    <row r="422" spans="8:8" x14ac:dyDescent="0.2">
      <c r="H422" s="49"/>
    </row>
    <row r="423" spans="8:8" x14ac:dyDescent="0.2">
      <c r="H423" s="49"/>
    </row>
    <row r="424" spans="8:8" x14ac:dyDescent="0.2">
      <c r="H424" s="49"/>
    </row>
    <row r="425" spans="8:8" x14ac:dyDescent="0.2">
      <c r="H425" s="49"/>
    </row>
    <row r="426" spans="8:8" x14ac:dyDescent="0.2">
      <c r="H426" s="49"/>
    </row>
    <row r="427" spans="8:8" x14ac:dyDescent="0.2">
      <c r="H427" s="49"/>
    </row>
    <row r="428" spans="8:8" x14ac:dyDescent="0.2">
      <c r="H428" s="49"/>
    </row>
    <row r="429" spans="8:8" x14ac:dyDescent="0.2">
      <c r="H429" s="49"/>
    </row>
    <row r="430" spans="8:8" x14ac:dyDescent="0.2">
      <c r="H430" s="49"/>
    </row>
    <row r="431" spans="8:8" x14ac:dyDescent="0.2">
      <c r="H431" s="49"/>
    </row>
    <row r="432" spans="8:8" x14ac:dyDescent="0.2">
      <c r="H432" s="49"/>
    </row>
    <row r="433" spans="8:8" x14ac:dyDescent="0.2">
      <c r="H433" s="49"/>
    </row>
    <row r="434" spans="8:8" x14ac:dyDescent="0.2">
      <c r="H434" s="49"/>
    </row>
    <row r="435" spans="8:8" x14ac:dyDescent="0.2">
      <c r="H435" s="49"/>
    </row>
    <row r="436" spans="8:8" x14ac:dyDescent="0.2">
      <c r="H436" s="49"/>
    </row>
    <row r="437" spans="8:8" x14ac:dyDescent="0.2">
      <c r="H437" s="49"/>
    </row>
    <row r="438" spans="8:8" x14ac:dyDescent="0.2">
      <c r="H438" s="49"/>
    </row>
    <row r="439" spans="8:8" x14ac:dyDescent="0.2">
      <c r="H439" s="49"/>
    </row>
    <row r="440" spans="8:8" x14ac:dyDescent="0.2">
      <c r="H440" s="49"/>
    </row>
    <row r="441" spans="8:8" x14ac:dyDescent="0.2">
      <c r="H441" s="49"/>
    </row>
    <row r="442" spans="8:8" x14ac:dyDescent="0.2">
      <c r="H442" s="49"/>
    </row>
    <row r="443" spans="8:8" x14ac:dyDescent="0.2">
      <c r="H443" s="49"/>
    </row>
    <row r="444" spans="8:8" x14ac:dyDescent="0.2">
      <c r="H444" s="49"/>
    </row>
    <row r="445" spans="8:8" x14ac:dyDescent="0.2">
      <c r="H445" s="49"/>
    </row>
    <row r="446" spans="8:8" x14ac:dyDescent="0.2">
      <c r="H446" s="49"/>
    </row>
    <row r="447" spans="8:8" x14ac:dyDescent="0.2">
      <c r="H447" s="49"/>
    </row>
    <row r="448" spans="8:8" x14ac:dyDescent="0.2">
      <c r="H448" s="49"/>
    </row>
    <row r="449" spans="8:8" x14ac:dyDescent="0.2">
      <c r="H449" s="49"/>
    </row>
    <row r="450" spans="8:8" x14ac:dyDescent="0.2">
      <c r="H450" s="49"/>
    </row>
    <row r="451" spans="8:8" x14ac:dyDescent="0.2">
      <c r="H451" s="49"/>
    </row>
    <row r="452" spans="8:8" x14ac:dyDescent="0.2">
      <c r="H452" s="49"/>
    </row>
    <row r="453" spans="8:8" x14ac:dyDescent="0.2">
      <c r="H453" s="49"/>
    </row>
    <row r="454" spans="8:8" x14ac:dyDescent="0.2">
      <c r="H454" s="49"/>
    </row>
    <row r="455" spans="8:8" x14ac:dyDescent="0.2">
      <c r="H455" s="49"/>
    </row>
    <row r="456" spans="8:8" x14ac:dyDescent="0.2">
      <c r="H456" s="49"/>
    </row>
    <row r="457" spans="8:8" x14ac:dyDescent="0.2">
      <c r="H457" s="49"/>
    </row>
    <row r="458" spans="8:8" x14ac:dyDescent="0.2">
      <c r="H458" s="49"/>
    </row>
    <row r="459" spans="8:8" x14ac:dyDescent="0.2">
      <c r="H459" s="49"/>
    </row>
    <row r="460" spans="8:8" x14ac:dyDescent="0.2">
      <c r="H460" s="49"/>
    </row>
    <row r="461" spans="8:8" x14ac:dyDescent="0.2">
      <c r="H461" s="49"/>
    </row>
    <row r="462" spans="8:8" x14ac:dyDescent="0.2">
      <c r="H462" s="49"/>
    </row>
    <row r="463" spans="8:8" x14ac:dyDescent="0.2">
      <c r="H463" s="49"/>
    </row>
    <row r="464" spans="8:8" x14ac:dyDescent="0.2">
      <c r="H464" s="49"/>
    </row>
    <row r="465" spans="8:8" x14ac:dyDescent="0.2">
      <c r="H465" s="49"/>
    </row>
    <row r="466" spans="8:8" x14ac:dyDescent="0.2">
      <c r="H466" s="49"/>
    </row>
    <row r="467" spans="8:8" x14ac:dyDescent="0.2">
      <c r="H467" s="49"/>
    </row>
    <row r="468" spans="8:8" x14ac:dyDescent="0.2">
      <c r="H468" s="49"/>
    </row>
    <row r="469" spans="8:8" x14ac:dyDescent="0.2">
      <c r="H469" s="49"/>
    </row>
    <row r="470" spans="8:8" x14ac:dyDescent="0.2">
      <c r="H470" s="49"/>
    </row>
    <row r="471" spans="8:8" x14ac:dyDescent="0.2">
      <c r="H471" s="49"/>
    </row>
    <row r="472" spans="8:8" x14ac:dyDescent="0.2">
      <c r="H472" s="49"/>
    </row>
    <row r="473" spans="8:8" x14ac:dyDescent="0.2">
      <c r="H473" s="49"/>
    </row>
    <row r="474" spans="8:8" x14ac:dyDescent="0.2">
      <c r="H474" s="49"/>
    </row>
    <row r="475" spans="8:8" x14ac:dyDescent="0.2">
      <c r="H475" s="49"/>
    </row>
    <row r="476" spans="8:8" x14ac:dyDescent="0.2">
      <c r="H476" s="49"/>
    </row>
    <row r="477" spans="8:8" x14ac:dyDescent="0.2">
      <c r="H477" s="49"/>
    </row>
    <row r="478" spans="8:8" x14ac:dyDescent="0.2">
      <c r="H478" s="49"/>
    </row>
    <row r="479" spans="8:8" x14ac:dyDescent="0.2">
      <c r="H479" s="49"/>
    </row>
    <row r="480" spans="8:8" x14ac:dyDescent="0.2">
      <c r="H480" s="49"/>
    </row>
    <row r="481" spans="8:8" x14ac:dyDescent="0.2">
      <c r="H481" s="49"/>
    </row>
    <row r="482" spans="8:8" x14ac:dyDescent="0.2">
      <c r="H482" s="49"/>
    </row>
    <row r="483" spans="8:8" x14ac:dyDescent="0.2">
      <c r="H483" s="49"/>
    </row>
    <row r="484" spans="8:8" x14ac:dyDescent="0.2">
      <c r="H484" s="49"/>
    </row>
    <row r="485" spans="8:8" x14ac:dyDescent="0.2">
      <c r="H485" s="49"/>
    </row>
    <row r="486" spans="8:8" x14ac:dyDescent="0.2">
      <c r="H486" s="49"/>
    </row>
    <row r="487" spans="8:8" x14ac:dyDescent="0.2">
      <c r="H487" s="49"/>
    </row>
    <row r="488" spans="8:8" x14ac:dyDescent="0.2">
      <c r="H488" s="49"/>
    </row>
    <row r="489" spans="8:8" x14ac:dyDescent="0.2">
      <c r="H489" s="49"/>
    </row>
    <row r="490" spans="8:8" x14ac:dyDescent="0.2">
      <c r="H490" s="49"/>
    </row>
    <row r="491" spans="8:8" x14ac:dyDescent="0.2">
      <c r="H491" s="49"/>
    </row>
    <row r="492" spans="8:8" x14ac:dyDescent="0.2">
      <c r="H492" s="49"/>
    </row>
    <row r="493" spans="8:8" x14ac:dyDescent="0.2">
      <c r="H493" s="49"/>
    </row>
    <row r="494" spans="8:8" x14ac:dyDescent="0.2">
      <c r="H494" s="49"/>
    </row>
    <row r="495" spans="8:8" x14ac:dyDescent="0.2">
      <c r="H495" s="49"/>
    </row>
    <row r="496" spans="8:8" x14ac:dyDescent="0.2">
      <c r="H496" s="49"/>
    </row>
    <row r="497" spans="8:8" x14ac:dyDescent="0.2">
      <c r="H497" s="49"/>
    </row>
    <row r="498" spans="8:8" x14ac:dyDescent="0.2">
      <c r="H498" s="49"/>
    </row>
    <row r="499" spans="8:8" x14ac:dyDescent="0.2">
      <c r="H499" s="49"/>
    </row>
    <row r="500" spans="8:8" x14ac:dyDescent="0.2">
      <c r="H500" s="49"/>
    </row>
    <row r="501" spans="8:8" x14ac:dyDescent="0.2">
      <c r="H501" s="49"/>
    </row>
    <row r="502" spans="8:8" x14ac:dyDescent="0.2">
      <c r="H502" s="49"/>
    </row>
    <row r="503" spans="8:8" x14ac:dyDescent="0.2">
      <c r="H503" s="49"/>
    </row>
    <row r="504" spans="8:8" x14ac:dyDescent="0.2">
      <c r="H504" s="49"/>
    </row>
    <row r="505" spans="8:8" x14ac:dyDescent="0.2">
      <c r="H505" s="49"/>
    </row>
    <row r="506" spans="8:8" x14ac:dyDescent="0.2">
      <c r="H506" s="49"/>
    </row>
    <row r="507" spans="8:8" x14ac:dyDescent="0.2">
      <c r="H507" s="49"/>
    </row>
    <row r="508" spans="8:8" x14ac:dyDescent="0.2">
      <c r="H508" s="49"/>
    </row>
    <row r="509" spans="8:8" x14ac:dyDescent="0.2">
      <c r="H509" s="49"/>
    </row>
    <row r="510" spans="8:8" x14ac:dyDescent="0.2">
      <c r="H510" s="49"/>
    </row>
    <row r="511" spans="8:8" x14ac:dyDescent="0.2">
      <c r="H511" s="49"/>
    </row>
    <row r="512" spans="8:8" x14ac:dyDescent="0.2">
      <c r="H512" s="49"/>
    </row>
    <row r="513" spans="8:8" x14ac:dyDescent="0.2">
      <c r="H513" s="49"/>
    </row>
    <row r="514" spans="8:8" x14ac:dyDescent="0.2">
      <c r="H514" s="49"/>
    </row>
    <row r="515" spans="8:8" x14ac:dyDescent="0.2">
      <c r="H515" s="49"/>
    </row>
    <row r="516" spans="8:8" x14ac:dyDescent="0.2">
      <c r="H516" s="49"/>
    </row>
    <row r="517" spans="8:8" x14ac:dyDescent="0.2">
      <c r="H517" s="49"/>
    </row>
    <row r="518" spans="8:8" x14ac:dyDescent="0.2">
      <c r="H518" s="49"/>
    </row>
    <row r="519" spans="8:8" x14ac:dyDescent="0.2">
      <c r="H519" s="49"/>
    </row>
    <row r="520" spans="8:8" x14ac:dyDescent="0.2">
      <c r="H520" s="49"/>
    </row>
    <row r="521" spans="8:8" x14ac:dyDescent="0.2">
      <c r="H521" s="49"/>
    </row>
    <row r="522" spans="8:8" x14ac:dyDescent="0.2">
      <c r="H522" s="49"/>
    </row>
    <row r="523" spans="8:8" x14ac:dyDescent="0.2">
      <c r="H523" s="49"/>
    </row>
    <row r="524" spans="8:8" x14ac:dyDescent="0.2">
      <c r="H524" s="49"/>
    </row>
    <row r="525" spans="8:8" x14ac:dyDescent="0.2">
      <c r="H525" s="49"/>
    </row>
    <row r="526" spans="8:8" x14ac:dyDescent="0.2">
      <c r="H526" s="49"/>
    </row>
    <row r="527" spans="8:8" x14ac:dyDescent="0.2">
      <c r="H527" s="49"/>
    </row>
    <row r="528" spans="8:8" x14ac:dyDescent="0.2">
      <c r="H528" s="49"/>
    </row>
    <row r="529" spans="8:8" x14ac:dyDescent="0.2">
      <c r="H529" s="49"/>
    </row>
    <row r="530" spans="8:8" x14ac:dyDescent="0.2">
      <c r="H530" s="49"/>
    </row>
    <row r="531" spans="8:8" x14ac:dyDescent="0.2">
      <c r="H531" s="49"/>
    </row>
    <row r="532" spans="8:8" x14ac:dyDescent="0.2">
      <c r="H532" s="49"/>
    </row>
    <row r="533" spans="8:8" x14ac:dyDescent="0.2">
      <c r="H533" s="49"/>
    </row>
    <row r="534" spans="8:8" x14ac:dyDescent="0.2">
      <c r="H534" s="49"/>
    </row>
    <row r="535" spans="8:8" x14ac:dyDescent="0.2">
      <c r="H535" s="49"/>
    </row>
    <row r="536" spans="8:8" x14ac:dyDescent="0.2">
      <c r="H536" s="49"/>
    </row>
    <row r="537" spans="8:8" x14ac:dyDescent="0.2">
      <c r="H537" s="49"/>
    </row>
    <row r="538" spans="8:8" x14ac:dyDescent="0.2">
      <c r="H538" s="49"/>
    </row>
    <row r="539" spans="8:8" x14ac:dyDescent="0.2">
      <c r="H539" s="49"/>
    </row>
    <row r="540" spans="8:8" x14ac:dyDescent="0.2">
      <c r="H540" s="49"/>
    </row>
    <row r="541" spans="8:8" x14ac:dyDescent="0.2">
      <c r="H541" s="49"/>
    </row>
    <row r="542" spans="8:8" x14ac:dyDescent="0.2">
      <c r="H542" s="49"/>
    </row>
    <row r="543" spans="8:8" x14ac:dyDescent="0.2">
      <c r="H543" s="49"/>
    </row>
    <row r="544" spans="8:8" x14ac:dyDescent="0.2">
      <c r="H544" s="49"/>
    </row>
    <row r="545" spans="8:8" x14ac:dyDescent="0.2">
      <c r="H545" s="49"/>
    </row>
    <row r="546" spans="8:8" x14ac:dyDescent="0.2">
      <c r="H546" s="49"/>
    </row>
    <row r="547" spans="8:8" x14ac:dyDescent="0.2">
      <c r="H547" s="49"/>
    </row>
    <row r="548" spans="8:8" x14ac:dyDescent="0.2">
      <c r="H548" s="49"/>
    </row>
    <row r="549" spans="8:8" x14ac:dyDescent="0.2">
      <c r="H549" s="49"/>
    </row>
    <row r="550" spans="8:8" x14ac:dyDescent="0.2">
      <c r="H550" s="49"/>
    </row>
    <row r="551" spans="8:8" x14ac:dyDescent="0.2">
      <c r="H551" s="49"/>
    </row>
    <row r="552" spans="8:8" x14ac:dyDescent="0.2">
      <c r="H552" s="49"/>
    </row>
    <row r="553" spans="8:8" x14ac:dyDescent="0.2">
      <c r="H553" s="49"/>
    </row>
    <row r="554" spans="8:8" x14ac:dyDescent="0.2">
      <c r="H554" s="49"/>
    </row>
    <row r="555" spans="8:8" x14ac:dyDescent="0.2">
      <c r="H555" s="49"/>
    </row>
    <row r="556" spans="8:8" x14ac:dyDescent="0.2">
      <c r="H556" s="49"/>
    </row>
    <row r="557" spans="8:8" x14ac:dyDescent="0.2">
      <c r="H557" s="49"/>
    </row>
    <row r="558" spans="8:8" x14ac:dyDescent="0.2">
      <c r="H558" s="49"/>
    </row>
    <row r="559" spans="8:8" x14ac:dyDescent="0.2">
      <c r="H559" s="49"/>
    </row>
    <row r="560" spans="8:8" x14ac:dyDescent="0.2">
      <c r="H560" s="49"/>
    </row>
    <row r="561" spans="8:8" x14ac:dyDescent="0.2">
      <c r="H561" s="49"/>
    </row>
    <row r="562" spans="8:8" x14ac:dyDescent="0.2">
      <c r="H562" s="49"/>
    </row>
    <row r="563" spans="8:8" x14ac:dyDescent="0.2">
      <c r="H563" s="49"/>
    </row>
    <row r="564" spans="8:8" x14ac:dyDescent="0.2">
      <c r="H564" s="49"/>
    </row>
    <row r="565" spans="8:8" x14ac:dyDescent="0.2">
      <c r="H565" s="49"/>
    </row>
    <row r="566" spans="8:8" x14ac:dyDescent="0.2">
      <c r="H566" s="49"/>
    </row>
    <row r="567" spans="8:8" x14ac:dyDescent="0.2">
      <c r="H567" s="49"/>
    </row>
    <row r="568" spans="8:8" x14ac:dyDescent="0.2">
      <c r="H568" s="49"/>
    </row>
    <row r="569" spans="8:8" x14ac:dyDescent="0.2">
      <c r="H569" s="49"/>
    </row>
    <row r="570" spans="8:8" x14ac:dyDescent="0.2">
      <c r="H570" s="49"/>
    </row>
    <row r="571" spans="8:8" x14ac:dyDescent="0.2">
      <c r="H571" s="49"/>
    </row>
    <row r="572" spans="8:8" x14ac:dyDescent="0.2">
      <c r="H572" s="49"/>
    </row>
    <row r="573" spans="8:8" x14ac:dyDescent="0.2">
      <c r="H573" s="49"/>
    </row>
    <row r="574" spans="8:8" x14ac:dyDescent="0.2">
      <c r="H574" s="49"/>
    </row>
    <row r="575" spans="8:8" x14ac:dyDescent="0.2">
      <c r="H575" s="49"/>
    </row>
    <row r="576" spans="8:8" x14ac:dyDescent="0.2">
      <c r="H576" s="49"/>
    </row>
    <row r="577" spans="8:8" x14ac:dyDescent="0.2">
      <c r="H577" s="49"/>
    </row>
    <row r="578" spans="8:8" x14ac:dyDescent="0.2">
      <c r="H578" s="49"/>
    </row>
    <row r="579" spans="8:8" x14ac:dyDescent="0.2">
      <c r="H579" s="49"/>
    </row>
    <row r="580" spans="8:8" x14ac:dyDescent="0.2">
      <c r="H580" s="49"/>
    </row>
    <row r="581" spans="8:8" x14ac:dyDescent="0.2">
      <c r="H581" s="49"/>
    </row>
    <row r="582" spans="8:8" x14ac:dyDescent="0.2">
      <c r="H582" s="49"/>
    </row>
    <row r="583" spans="8:8" x14ac:dyDescent="0.2">
      <c r="H583" s="49"/>
    </row>
    <row r="584" spans="8:8" x14ac:dyDescent="0.2">
      <c r="H584" s="49"/>
    </row>
    <row r="585" spans="8:8" x14ac:dyDescent="0.2">
      <c r="H585" s="49"/>
    </row>
    <row r="586" spans="8:8" x14ac:dyDescent="0.2">
      <c r="H586" s="49"/>
    </row>
    <row r="587" spans="8:8" x14ac:dyDescent="0.2">
      <c r="H587" s="49"/>
    </row>
    <row r="588" spans="8:8" x14ac:dyDescent="0.2">
      <c r="H588" s="49"/>
    </row>
    <row r="589" spans="8:8" x14ac:dyDescent="0.2">
      <c r="H589" s="49"/>
    </row>
    <row r="590" spans="8:8" x14ac:dyDescent="0.2">
      <c r="H590" s="49"/>
    </row>
    <row r="591" spans="8:8" x14ac:dyDescent="0.2">
      <c r="H591" s="49"/>
    </row>
    <row r="592" spans="8:8" x14ac:dyDescent="0.2">
      <c r="H592" s="49"/>
    </row>
    <row r="593" spans="8:8" x14ac:dyDescent="0.2">
      <c r="H593" s="49"/>
    </row>
    <row r="594" spans="8:8" x14ac:dyDescent="0.2">
      <c r="H594" s="49"/>
    </row>
    <row r="595" spans="8:8" x14ac:dyDescent="0.2">
      <c r="H595" s="49"/>
    </row>
    <row r="596" spans="8:8" x14ac:dyDescent="0.2">
      <c r="H596" s="49"/>
    </row>
    <row r="597" spans="8:8" x14ac:dyDescent="0.2">
      <c r="H597" s="49"/>
    </row>
    <row r="598" spans="8:8" x14ac:dyDescent="0.2">
      <c r="H598" s="49"/>
    </row>
    <row r="599" spans="8:8" x14ac:dyDescent="0.2">
      <c r="H599" s="49"/>
    </row>
    <row r="600" spans="8:8" x14ac:dyDescent="0.2">
      <c r="H600" s="49"/>
    </row>
    <row r="601" spans="8:8" x14ac:dyDescent="0.2">
      <c r="H601" s="49"/>
    </row>
    <row r="602" spans="8:8" x14ac:dyDescent="0.2">
      <c r="H602" s="49"/>
    </row>
    <row r="603" spans="8:8" x14ac:dyDescent="0.2">
      <c r="H603" s="49"/>
    </row>
    <row r="604" spans="8:8" x14ac:dyDescent="0.2">
      <c r="H604" s="49"/>
    </row>
    <row r="605" spans="8:8" x14ac:dyDescent="0.2">
      <c r="H605" s="49"/>
    </row>
    <row r="606" spans="8:8" x14ac:dyDescent="0.2">
      <c r="H606" s="49"/>
    </row>
    <row r="607" spans="8:8" x14ac:dyDescent="0.2">
      <c r="H607" s="49"/>
    </row>
    <row r="608" spans="8:8" x14ac:dyDescent="0.2">
      <c r="H608" s="49"/>
    </row>
    <row r="609" spans="8:8" x14ac:dyDescent="0.2">
      <c r="H609" s="49"/>
    </row>
    <row r="610" spans="8:8" x14ac:dyDescent="0.2">
      <c r="H610" s="49"/>
    </row>
    <row r="611" spans="8:8" x14ac:dyDescent="0.2">
      <c r="H611" s="49"/>
    </row>
    <row r="612" spans="8:8" x14ac:dyDescent="0.2">
      <c r="H612" s="49"/>
    </row>
    <row r="613" spans="8:8" x14ac:dyDescent="0.2">
      <c r="H613" s="49"/>
    </row>
    <row r="614" spans="8:8" x14ac:dyDescent="0.2">
      <c r="H614" s="49"/>
    </row>
  </sheetData>
  <autoFilter ref="A4:H201"/>
  <mergeCells count="38">
    <mergeCell ref="H2:H3"/>
    <mergeCell ref="B1:B3"/>
    <mergeCell ref="C1:C2"/>
    <mergeCell ref="D1:F2"/>
    <mergeCell ref="A2:A3"/>
    <mergeCell ref="G2:G3"/>
    <mergeCell ref="A71:H71"/>
    <mergeCell ref="A5:H5"/>
    <mergeCell ref="A6:H6"/>
    <mergeCell ref="A14:G14"/>
    <mergeCell ref="A24:H24"/>
    <mergeCell ref="A25:H25"/>
    <mergeCell ref="A33:G33"/>
    <mergeCell ref="A43:H43"/>
    <mergeCell ref="A44:H44"/>
    <mergeCell ref="A51:G51"/>
    <mergeCell ref="A61:H61"/>
    <mergeCell ref="A62:H62"/>
    <mergeCell ref="A145:G145"/>
    <mergeCell ref="A81:H81"/>
    <mergeCell ref="A82:H82"/>
    <mergeCell ref="A89:H89"/>
    <mergeCell ref="A99:H99"/>
    <mergeCell ref="A100:H100"/>
    <mergeCell ref="A108:G108"/>
    <mergeCell ref="A117:H117"/>
    <mergeCell ref="A118:H118"/>
    <mergeCell ref="A126:G126"/>
    <mergeCell ref="A136:H136"/>
    <mergeCell ref="A137:H137"/>
    <mergeCell ref="A194:H194"/>
    <mergeCell ref="B206:H206"/>
    <mergeCell ref="A155:H155"/>
    <mergeCell ref="A156:H156"/>
    <mergeCell ref="A163:H163"/>
    <mergeCell ref="A173:H173"/>
    <mergeCell ref="A174:H174"/>
    <mergeCell ref="A183:H183"/>
  </mergeCells>
  <pageMargins left="0.7" right="0.7" top="0.75" bottom="0.75" header="0.3" footer="0.3"/>
  <pageSetup paperSize="9" scale="97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5"/>
  <sheetViews>
    <sheetView tabSelected="1" view="pageBreakPreview" zoomScale="120" zoomScaleNormal="100" zoomScaleSheetLayoutView="120" workbookViewId="0">
      <pane ySplit="5" topLeftCell="A193" activePane="bottomLeft" state="frozen"/>
      <selection pane="bottomLeft" activeCell="G202" sqref="G202"/>
    </sheetView>
  </sheetViews>
  <sheetFormatPr defaultColWidth="9.109375" defaultRowHeight="10.199999999999999" x14ac:dyDescent="0.2"/>
  <cols>
    <col min="1" max="1" width="13" style="158" customWidth="1"/>
    <col min="2" max="2" width="30" style="158" customWidth="1"/>
    <col min="3" max="3" width="8.5546875" style="158" customWidth="1"/>
    <col min="4" max="4" width="6.88671875" style="158" customWidth="1"/>
    <col min="5" max="5" width="6.109375" style="158" customWidth="1"/>
    <col min="6" max="6" width="6.44140625" style="158" customWidth="1"/>
    <col min="7" max="7" width="9.109375" style="158" customWidth="1"/>
    <col min="8" max="8" width="12" style="147" customWidth="1"/>
    <col min="9" max="16384" width="9.109375" style="68"/>
  </cols>
  <sheetData>
    <row r="1" spans="1:8" ht="33" customHeight="1" x14ac:dyDescent="0.35">
      <c r="A1" s="190" t="s">
        <v>154</v>
      </c>
      <c r="B1" s="191"/>
      <c r="C1" s="191"/>
      <c r="D1" s="191"/>
      <c r="E1" s="191"/>
      <c r="F1" s="191"/>
      <c r="G1" s="191"/>
      <c r="H1" s="191"/>
    </row>
    <row r="2" spans="1:8" ht="40.5" customHeight="1" x14ac:dyDescent="0.2">
      <c r="A2" s="168" t="s">
        <v>148</v>
      </c>
      <c r="B2" s="194" t="s">
        <v>1</v>
      </c>
      <c r="C2" s="194" t="s">
        <v>2</v>
      </c>
      <c r="D2" s="194" t="s">
        <v>3</v>
      </c>
      <c r="E2" s="194"/>
      <c r="F2" s="194"/>
      <c r="G2" s="168" t="s">
        <v>4</v>
      </c>
      <c r="H2" s="168" t="s">
        <v>5</v>
      </c>
    </row>
    <row r="3" spans="1:8" ht="13.5" customHeight="1" x14ac:dyDescent="0.2">
      <c r="A3" s="194" t="s">
        <v>6</v>
      </c>
      <c r="B3" s="194"/>
      <c r="C3" s="194"/>
      <c r="D3" s="194"/>
      <c r="E3" s="194"/>
      <c r="F3" s="194"/>
      <c r="G3" s="194" t="s">
        <v>7</v>
      </c>
      <c r="H3" s="194" t="s">
        <v>8</v>
      </c>
    </row>
    <row r="4" spans="1:8" ht="20.399999999999999" x14ac:dyDescent="0.2">
      <c r="A4" s="194"/>
      <c r="B4" s="194"/>
      <c r="C4" s="31" t="s">
        <v>9</v>
      </c>
      <c r="D4" s="168" t="s">
        <v>10</v>
      </c>
      <c r="E4" s="168" t="s">
        <v>11</v>
      </c>
      <c r="F4" s="168" t="s">
        <v>12</v>
      </c>
      <c r="G4" s="194"/>
      <c r="H4" s="194"/>
    </row>
    <row r="5" spans="1:8" x14ac:dyDescent="0.2">
      <c r="A5" s="147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  <c r="G5" s="147">
        <v>7</v>
      </c>
      <c r="H5" s="147">
        <v>8</v>
      </c>
    </row>
    <row r="6" spans="1:8" ht="11.25" customHeight="1" x14ac:dyDescent="0.2">
      <c r="A6" s="174" t="s">
        <v>13</v>
      </c>
      <c r="B6" s="175"/>
      <c r="C6" s="175"/>
      <c r="D6" s="175"/>
      <c r="E6" s="175"/>
      <c r="F6" s="175"/>
      <c r="G6" s="175"/>
      <c r="H6" s="176"/>
    </row>
    <row r="7" spans="1:8" ht="11.25" customHeight="1" x14ac:dyDescent="0.2">
      <c r="A7" s="174" t="s">
        <v>14</v>
      </c>
      <c r="B7" s="175"/>
      <c r="C7" s="175"/>
      <c r="D7" s="175"/>
      <c r="E7" s="175"/>
      <c r="F7" s="175"/>
      <c r="G7" s="175"/>
      <c r="H7" s="176"/>
    </row>
    <row r="8" spans="1:8" ht="23.25" customHeight="1" x14ac:dyDescent="0.25">
      <c r="A8" s="133" t="s">
        <v>149</v>
      </c>
      <c r="B8" s="133" t="s">
        <v>144</v>
      </c>
      <c r="C8" s="24">
        <v>150</v>
      </c>
      <c r="D8" s="16">
        <v>12.8</v>
      </c>
      <c r="E8" s="16">
        <v>20.16</v>
      </c>
      <c r="F8" s="16">
        <v>24.9</v>
      </c>
      <c r="G8" s="16">
        <v>318.2</v>
      </c>
      <c r="H8" s="148">
        <v>30.07</v>
      </c>
    </row>
    <row r="9" spans="1:8" s="71" customFormat="1" ht="11.25" customHeight="1" x14ac:dyDescent="0.25">
      <c r="A9" s="133" t="s">
        <v>46</v>
      </c>
      <c r="B9" s="133" t="s">
        <v>83</v>
      </c>
      <c r="C9" s="24">
        <v>20</v>
      </c>
      <c r="D9" s="26">
        <v>0</v>
      </c>
      <c r="E9" s="26">
        <v>0</v>
      </c>
      <c r="F9" s="26">
        <v>14.4</v>
      </c>
      <c r="G9" s="26">
        <v>58</v>
      </c>
      <c r="H9" s="26">
        <v>8.25</v>
      </c>
    </row>
    <row r="10" spans="1:8" ht="11.25" customHeight="1" x14ac:dyDescent="0.25">
      <c r="A10" s="133" t="s">
        <v>46</v>
      </c>
      <c r="B10" s="133" t="s">
        <v>70</v>
      </c>
      <c r="C10" s="27">
        <v>130</v>
      </c>
      <c r="D10" s="28">
        <v>0.54</v>
      </c>
      <c r="E10" s="28">
        <v>0.54</v>
      </c>
      <c r="F10" s="28">
        <v>12.78</v>
      </c>
      <c r="G10" s="28">
        <v>57.7</v>
      </c>
      <c r="H10" s="28">
        <v>23</v>
      </c>
    </row>
    <row r="11" spans="1:8" ht="11.25" customHeight="1" x14ac:dyDescent="0.25">
      <c r="A11" s="133" t="s">
        <v>47</v>
      </c>
      <c r="B11" s="133" t="s">
        <v>23</v>
      </c>
      <c r="C11" s="24">
        <v>200</v>
      </c>
      <c r="D11" s="16">
        <v>0.2</v>
      </c>
      <c r="E11" s="16">
        <v>0</v>
      </c>
      <c r="F11" s="16">
        <v>10.56</v>
      </c>
      <c r="G11" s="16">
        <v>40</v>
      </c>
      <c r="H11" s="148">
        <v>3.01</v>
      </c>
    </row>
    <row r="12" spans="1:8" ht="11.25" customHeight="1" x14ac:dyDescent="0.2">
      <c r="A12" s="36"/>
      <c r="B12" s="30" t="s">
        <v>15</v>
      </c>
      <c r="C12" s="31">
        <f t="shared" ref="C12:H12" si="0">SUM(C8:C11)</f>
        <v>500</v>
      </c>
      <c r="D12" s="31">
        <f t="shared" si="0"/>
        <v>13.54</v>
      </c>
      <c r="E12" s="31">
        <f t="shared" si="0"/>
        <v>20.7</v>
      </c>
      <c r="F12" s="31">
        <f t="shared" si="0"/>
        <v>62.64</v>
      </c>
      <c r="G12" s="31">
        <f t="shared" si="0"/>
        <v>473.9</v>
      </c>
      <c r="H12" s="149">
        <f t="shared" si="0"/>
        <v>64.33</v>
      </c>
    </row>
    <row r="13" spans="1:8" ht="11.25" customHeight="1" x14ac:dyDescent="0.2">
      <c r="A13" s="184" t="s">
        <v>16</v>
      </c>
      <c r="B13" s="184"/>
      <c r="C13" s="184"/>
      <c r="D13" s="184"/>
      <c r="E13" s="184"/>
      <c r="F13" s="184"/>
      <c r="G13" s="184"/>
      <c r="H13" s="32"/>
    </row>
    <row r="14" spans="1:8" ht="11.25" customHeight="1" x14ac:dyDescent="0.25">
      <c r="A14" s="133" t="s">
        <v>49</v>
      </c>
      <c r="B14" s="133" t="s">
        <v>84</v>
      </c>
      <c r="C14" s="24">
        <v>60</v>
      </c>
      <c r="D14" s="4">
        <v>0.7</v>
      </c>
      <c r="E14" s="4">
        <v>0.1</v>
      </c>
      <c r="F14" s="4">
        <v>2.2999999999999998</v>
      </c>
      <c r="G14" s="4">
        <v>12.8</v>
      </c>
      <c r="H14" s="4">
        <v>20.440000000000001</v>
      </c>
    </row>
    <row r="15" spans="1:8" ht="11.25" customHeight="1" x14ac:dyDescent="0.25">
      <c r="A15" s="133" t="s">
        <v>50</v>
      </c>
      <c r="B15" s="133" t="s">
        <v>140</v>
      </c>
      <c r="C15" s="24">
        <v>200</v>
      </c>
      <c r="D15" s="4">
        <v>3.4</v>
      </c>
      <c r="E15" s="4">
        <v>7.2</v>
      </c>
      <c r="F15" s="4">
        <v>11.6</v>
      </c>
      <c r="G15" s="4">
        <v>163.19999999999999</v>
      </c>
      <c r="H15" s="4">
        <v>28.78</v>
      </c>
    </row>
    <row r="16" spans="1:8" ht="11.25" customHeight="1" x14ac:dyDescent="0.25">
      <c r="A16" s="137" t="s">
        <v>56</v>
      </c>
      <c r="B16" s="133" t="s">
        <v>57</v>
      </c>
      <c r="C16" s="24">
        <v>150</v>
      </c>
      <c r="D16" s="4">
        <v>3.1</v>
      </c>
      <c r="E16" s="4">
        <v>5.3</v>
      </c>
      <c r="F16" s="4">
        <v>19.8</v>
      </c>
      <c r="G16" s="4">
        <v>139.4</v>
      </c>
      <c r="H16" s="4">
        <v>43</v>
      </c>
    </row>
    <row r="17" spans="1:8" ht="11.25" customHeight="1" x14ac:dyDescent="0.25">
      <c r="A17" s="133" t="s">
        <v>52</v>
      </c>
      <c r="B17" s="133" t="s">
        <v>128</v>
      </c>
      <c r="C17" s="24">
        <v>60</v>
      </c>
      <c r="D17" s="16">
        <v>8.6999999999999993</v>
      </c>
      <c r="E17" s="16">
        <v>8.8000000000000007</v>
      </c>
      <c r="F17" s="16">
        <v>4.9000000000000004</v>
      </c>
      <c r="G17" s="16">
        <v>133.1</v>
      </c>
      <c r="H17" s="4">
        <v>44.91</v>
      </c>
    </row>
    <row r="18" spans="1:8" ht="11.25" customHeight="1" x14ac:dyDescent="0.25">
      <c r="A18" s="133" t="s">
        <v>89</v>
      </c>
      <c r="B18" s="133" t="s">
        <v>129</v>
      </c>
      <c r="C18" s="24">
        <v>200</v>
      </c>
      <c r="D18" s="16">
        <v>0.5</v>
      </c>
      <c r="E18" s="16">
        <v>0</v>
      </c>
      <c r="F18" s="16">
        <v>19.8</v>
      </c>
      <c r="G18" s="16">
        <v>81</v>
      </c>
      <c r="H18" s="148">
        <v>11.11</v>
      </c>
    </row>
    <row r="19" spans="1:8" ht="11.25" customHeight="1" x14ac:dyDescent="0.25">
      <c r="A19" s="133" t="s">
        <v>46</v>
      </c>
      <c r="B19" s="133" t="s">
        <v>48</v>
      </c>
      <c r="C19" s="24">
        <v>50</v>
      </c>
      <c r="D19" s="16">
        <v>2.5</v>
      </c>
      <c r="E19" s="16">
        <v>0.4</v>
      </c>
      <c r="F19" s="16">
        <v>24.6</v>
      </c>
      <c r="G19" s="16">
        <v>117.2</v>
      </c>
      <c r="H19" s="148">
        <v>3.45</v>
      </c>
    </row>
    <row r="20" spans="1:8" ht="11.25" customHeight="1" x14ac:dyDescent="0.25">
      <c r="A20" s="133" t="s">
        <v>46</v>
      </c>
      <c r="B20" s="133" t="s">
        <v>28</v>
      </c>
      <c r="C20" s="24">
        <v>20</v>
      </c>
      <c r="D20" s="16">
        <v>1</v>
      </c>
      <c r="E20" s="16">
        <v>0.24</v>
      </c>
      <c r="F20" s="16">
        <v>6.6</v>
      </c>
      <c r="G20" s="16">
        <v>34.130000000000003</v>
      </c>
      <c r="H20" s="148">
        <v>1.38</v>
      </c>
    </row>
    <row r="21" spans="1:8" ht="11.25" customHeight="1" x14ac:dyDescent="0.2">
      <c r="A21" s="36"/>
      <c r="B21" s="30" t="s">
        <v>17</v>
      </c>
      <c r="C21" s="31">
        <f>SUM(C14:C20)</f>
        <v>740</v>
      </c>
      <c r="D21" s="62">
        <f t="shared" ref="D21:E21" si="1">SUM(D14:D20)</f>
        <v>19.899999999999999</v>
      </c>
      <c r="E21" s="62">
        <f t="shared" si="1"/>
        <v>22.039999999999996</v>
      </c>
      <c r="F21" s="62">
        <f>SUM(F14:F20)</f>
        <v>89.6</v>
      </c>
      <c r="G21" s="62">
        <f>SUM(G14:G20)</f>
        <v>680.83</v>
      </c>
      <c r="H21" s="62">
        <f>SUM(H14:H20)</f>
        <v>153.07</v>
      </c>
    </row>
    <row r="22" spans="1:8" ht="11.25" customHeight="1" x14ac:dyDescent="0.2">
      <c r="A22" s="36"/>
      <c r="B22" s="37" t="s">
        <v>18</v>
      </c>
      <c r="C22" s="31">
        <f>C12+C21</f>
        <v>1240</v>
      </c>
      <c r="D22" s="62">
        <f>D21+D12</f>
        <v>33.44</v>
      </c>
      <c r="E22" s="62">
        <f>E21+E12</f>
        <v>42.739999999999995</v>
      </c>
      <c r="F22" s="62">
        <f>F21+F12</f>
        <v>152.24</v>
      </c>
      <c r="G22" s="62">
        <f>G21+G12</f>
        <v>1154.73</v>
      </c>
      <c r="H22" s="62">
        <f>H21+H12</f>
        <v>217.39999999999998</v>
      </c>
    </row>
    <row r="23" spans="1:8" ht="11.25" customHeight="1" x14ac:dyDescent="0.2">
      <c r="A23" s="174" t="s">
        <v>19</v>
      </c>
      <c r="B23" s="175"/>
      <c r="C23" s="175"/>
      <c r="D23" s="175"/>
      <c r="E23" s="175"/>
      <c r="F23" s="175"/>
      <c r="G23" s="175"/>
      <c r="H23" s="176"/>
    </row>
    <row r="24" spans="1:8" ht="11.25" customHeight="1" x14ac:dyDescent="0.2">
      <c r="A24" s="174" t="s">
        <v>14</v>
      </c>
      <c r="B24" s="175"/>
      <c r="C24" s="175"/>
      <c r="D24" s="175"/>
      <c r="E24" s="175"/>
      <c r="F24" s="175"/>
      <c r="G24" s="175"/>
      <c r="H24" s="176"/>
    </row>
    <row r="25" spans="1:8" ht="11.25" customHeight="1" x14ac:dyDescent="0.25">
      <c r="A25" s="133" t="s">
        <v>54</v>
      </c>
      <c r="B25" s="133" t="s">
        <v>55</v>
      </c>
      <c r="C25" s="15">
        <v>60</v>
      </c>
      <c r="D25" s="28">
        <v>0.9</v>
      </c>
      <c r="E25" s="28">
        <v>0.1</v>
      </c>
      <c r="F25" s="28">
        <v>5.2</v>
      </c>
      <c r="G25" s="28">
        <v>25.2</v>
      </c>
      <c r="H25" s="4">
        <v>13.94</v>
      </c>
    </row>
    <row r="26" spans="1:8" ht="11.25" customHeight="1" x14ac:dyDescent="0.25">
      <c r="A26" s="133" t="s">
        <v>93</v>
      </c>
      <c r="B26" s="133" t="s">
        <v>94</v>
      </c>
      <c r="C26" s="15">
        <v>150</v>
      </c>
      <c r="D26" s="26">
        <v>5.3</v>
      </c>
      <c r="E26" s="26">
        <v>4.9000000000000004</v>
      </c>
      <c r="F26" s="26">
        <v>32.799999999999997</v>
      </c>
      <c r="G26" s="26">
        <v>196.8</v>
      </c>
      <c r="H26" s="4">
        <v>20.47</v>
      </c>
    </row>
    <row r="27" spans="1:8" ht="11.25" customHeight="1" x14ac:dyDescent="0.25">
      <c r="A27" s="133" t="s">
        <v>58</v>
      </c>
      <c r="B27" s="133" t="s">
        <v>59</v>
      </c>
      <c r="C27" s="136">
        <v>100</v>
      </c>
      <c r="D27" s="28">
        <v>11.6</v>
      </c>
      <c r="E27" s="28">
        <v>7.8</v>
      </c>
      <c r="F27" s="28">
        <v>4.4000000000000004</v>
      </c>
      <c r="G27" s="28">
        <v>126.4</v>
      </c>
      <c r="H27" s="4">
        <v>70.290000000000006</v>
      </c>
    </row>
    <row r="28" spans="1:8" ht="11.25" customHeight="1" x14ac:dyDescent="0.25">
      <c r="A28" s="133" t="s">
        <v>47</v>
      </c>
      <c r="B28" s="133" t="s">
        <v>158</v>
      </c>
      <c r="C28" s="136">
        <v>200</v>
      </c>
      <c r="D28" s="16">
        <v>0</v>
      </c>
      <c r="E28" s="16">
        <v>0</v>
      </c>
      <c r="F28" s="16">
        <v>16</v>
      </c>
      <c r="G28" s="16">
        <v>52.62</v>
      </c>
      <c r="H28" s="4">
        <v>4.3899999999999997</v>
      </c>
    </row>
    <row r="29" spans="1:8" ht="11.25" customHeight="1" x14ac:dyDescent="0.25">
      <c r="A29" s="58" t="s">
        <v>46</v>
      </c>
      <c r="B29" s="133" t="s">
        <v>48</v>
      </c>
      <c r="C29" s="136">
        <v>30</v>
      </c>
      <c r="D29" s="28">
        <v>1.5</v>
      </c>
      <c r="E29" s="28">
        <v>0.24</v>
      </c>
      <c r="F29" s="28">
        <v>14.76</v>
      </c>
      <c r="G29" s="28">
        <v>70.319999999999993</v>
      </c>
      <c r="H29" s="148">
        <v>2.0699999999999998</v>
      </c>
    </row>
    <row r="30" spans="1:8" ht="11.25" customHeight="1" x14ac:dyDescent="0.2">
      <c r="A30" s="36"/>
      <c r="B30" s="30" t="s">
        <v>15</v>
      </c>
      <c r="C30" s="31">
        <f t="shared" ref="C30:H30" si="2">SUM(C25:C29)</f>
        <v>540</v>
      </c>
      <c r="D30" s="31">
        <f t="shared" si="2"/>
        <v>19.3</v>
      </c>
      <c r="E30" s="31">
        <f t="shared" si="2"/>
        <v>13.040000000000001</v>
      </c>
      <c r="F30" s="31">
        <f t="shared" si="2"/>
        <v>73.16</v>
      </c>
      <c r="G30" s="31">
        <f t="shared" si="2"/>
        <v>471.34</v>
      </c>
      <c r="H30" s="62">
        <f t="shared" si="2"/>
        <v>111.16</v>
      </c>
    </row>
    <row r="31" spans="1:8" ht="11.25" customHeight="1" x14ac:dyDescent="0.2">
      <c r="A31" s="184" t="s">
        <v>20</v>
      </c>
      <c r="B31" s="184"/>
      <c r="C31" s="184"/>
      <c r="D31" s="184"/>
      <c r="E31" s="184"/>
      <c r="F31" s="184"/>
      <c r="G31" s="184"/>
      <c r="H31" s="32"/>
    </row>
    <row r="32" spans="1:8" ht="11.25" customHeight="1" x14ac:dyDescent="0.25">
      <c r="A32" s="133" t="s">
        <v>61</v>
      </c>
      <c r="B32" s="133" t="s">
        <v>62</v>
      </c>
      <c r="C32" s="24">
        <v>60</v>
      </c>
      <c r="D32" s="4">
        <v>0.5</v>
      </c>
      <c r="E32" s="4">
        <v>6.1</v>
      </c>
      <c r="F32" s="4">
        <v>4.3</v>
      </c>
      <c r="G32" s="4">
        <v>74.3</v>
      </c>
      <c r="H32" s="4">
        <v>12.75</v>
      </c>
    </row>
    <row r="33" spans="1:8" ht="24" customHeight="1" x14ac:dyDescent="0.25">
      <c r="A33" s="133" t="s">
        <v>63</v>
      </c>
      <c r="B33" s="133" t="s">
        <v>64</v>
      </c>
      <c r="C33" s="24">
        <v>200</v>
      </c>
      <c r="D33" s="4">
        <v>4.7</v>
      </c>
      <c r="E33" s="4">
        <v>5.7</v>
      </c>
      <c r="F33" s="4">
        <v>10.1</v>
      </c>
      <c r="G33" s="4">
        <v>110.4</v>
      </c>
      <c r="H33" s="4">
        <v>27.74</v>
      </c>
    </row>
    <row r="34" spans="1:8" ht="11.25" customHeight="1" x14ac:dyDescent="0.25">
      <c r="A34" s="133" t="s">
        <v>65</v>
      </c>
      <c r="B34" s="133" t="s">
        <v>26</v>
      </c>
      <c r="C34" s="24">
        <v>150</v>
      </c>
      <c r="D34" s="26">
        <v>3.6</v>
      </c>
      <c r="E34" s="26">
        <v>4.8</v>
      </c>
      <c r="F34" s="26">
        <v>36.4</v>
      </c>
      <c r="G34" s="26">
        <v>203.4</v>
      </c>
      <c r="H34" s="26">
        <v>24.48</v>
      </c>
    </row>
    <row r="35" spans="1:8" ht="11.25" customHeight="1" x14ac:dyDescent="0.25">
      <c r="A35" s="133" t="s">
        <v>66</v>
      </c>
      <c r="B35" s="133" t="s">
        <v>67</v>
      </c>
      <c r="C35" s="24">
        <v>90</v>
      </c>
      <c r="D35" s="16">
        <v>11.61</v>
      </c>
      <c r="E35" s="16">
        <v>4.8</v>
      </c>
      <c r="F35" s="16">
        <v>5.49</v>
      </c>
      <c r="G35" s="16">
        <v>100.98</v>
      </c>
      <c r="H35" s="4">
        <v>57.48</v>
      </c>
    </row>
    <row r="36" spans="1:8" ht="11.25" customHeight="1" x14ac:dyDescent="0.25">
      <c r="A36" s="133" t="s">
        <v>47</v>
      </c>
      <c r="B36" s="133" t="s">
        <v>23</v>
      </c>
      <c r="C36" s="24">
        <v>200</v>
      </c>
      <c r="D36" s="16">
        <v>0.2</v>
      </c>
      <c r="E36" s="16">
        <v>0</v>
      </c>
      <c r="F36" s="16">
        <v>10.56</v>
      </c>
      <c r="G36" s="16">
        <v>40</v>
      </c>
      <c r="H36" s="4">
        <v>3.01</v>
      </c>
    </row>
    <row r="37" spans="1:8" ht="11.25" customHeight="1" x14ac:dyDescent="0.25">
      <c r="A37" s="133" t="s">
        <v>46</v>
      </c>
      <c r="B37" s="133" t="s">
        <v>48</v>
      </c>
      <c r="C37" s="24">
        <v>40</v>
      </c>
      <c r="D37" s="16">
        <v>2</v>
      </c>
      <c r="E37" s="16">
        <v>0.32</v>
      </c>
      <c r="F37" s="16">
        <v>19.68</v>
      </c>
      <c r="G37" s="16">
        <v>93.76</v>
      </c>
      <c r="H37" s="4">
        <v>2.76</v>
      </c>
    </row>
    <row r="38" spans="1:8" ht="11.25" customHeight="1" x14ac:dyDescent="0.2">
      <c r="A38" s="58" t="s">
        <v>46</v>
      </c>
      <c r="B38" s="150" t="s">
        <v>28</v>
      </c>
      <c r="C38" s="24">
        <v>30</v>
      </c>
      <c r="D38" s="28">
        <v>1.5</v>
      </c>
      <c r="E38" s="16">
        <v>0.36</v>
      </c>
      <c r="F38" s="16">
        <v>10</v>
      </c>
      <c r="G38" s="16">
        <v>51.2</v>
      </c>
      <c r="H38" s="4">
        <v>2.0699999999999998</v>
      </c>
    </row>
    <row r="39" spans="1:8" ht="11.25" customHeight="1" x14ac:dyDescent="0.2">
      <c r="A39" s="36"/>
      <c r="B39" s="30" t="s">
        <v>17</v>
      </c>
      <c r="C39" s="31">
        <f>SUM(C32:C38)</f>
        <v>770</v>
      </c>
      <c r="D39" s="62">
        <f t="shared" ref="D39:G39" si="3">SUM(D32:D38)</f>
        <v>24.11</v>
      </c>
      <c r="E39" s="62">
        <f t="shared" si="3"/>
        <v>22.080000000000002</v>
      </c>
      <c r="F39" s="62">
        <f t="shared" si="3"/>
        <v>96.53</v>
      </c>
      <c r="G39" s="62">
        <f t="shared" si="3"/>
        <v>674.04000000000008</v>
      </c>
      <c r="H39" s="62">
        <f>SUM(H32:H38)</f>
        <v>130.29</v>
      </c>
    </row>
    <row r="40" spans="1:8" ht="11.25" customHeight="1" x14ac:dyDescent="0.2">
      <c r="A40" s="36"/>
      <c r="B40" s="37" t="s">
        <v>18</v>
      </c>
      <c r="C40" s="31">
        <f>C39+C30</f>
        <v>1310</v>
      </c>
      <c r="D40" s="31">
        <f>D30+D39</f>
        <v>43.41</v>
      </c>
      <c r="E40" s="31">
        <f>E30+E39</f>
        <v>35.120000000000005</v>
      </c>
      <c r="F40" s="31">
        <f>F30+F39</f>
        <v>169.69</v>
      </c>
      <c r="G40" s="31">
        <f>G30+G39</f>
        <v>1145.3800000000001</v>
      </c>
      <c r="H40" s="62">
        <f>H39+H30</f>
        <v>241.45</v>
      </c>
    </row>
    <row r="41" spans="1:8" ht="11.25" customHeight="1" x14ac:dyDescent="0.2">
      <c r="A41" s="174" t="s">
        <v>21</v>
      </c>
      <c r="B41" s="175"/>
      <c r="C41" s="175"/>
      <c r="D41" s="175"/>
      <c r="E41" s="175"/>
      <c r="F41" s="175"/>
      <c r="G41" s="175"/>
      <c r="H41" s="176"/>
    </row>
    <row r="42" spans="1:8" ht="11.25" customHeight="1" x14ac:dyDescent="0.2">
      <c r="A42" s="174" t="s">
        <v>14</v>
      </c>
      <c r="B42" s="175"/>
      <c r="C42" s="175"/>
      <c r="D42" s="175"/>
      <c r="E42" s="175"/>
      <c r="F42" s="175"/>
      <c r="G42" s="175"/>
      <c r="H42" s="176"/>
    </row>
    <row r="43" spans="1:8" ht="11.25" customHeight="1" x14ac:dyDescent="0.25">
      <c r="A43" s="133" t="s">
        <v>42</v>
      </c>
      <c r="B43" s="133" t="s">
        <v>43</v>
      </c>
      <c r="C43" s="24">
        <v>15</v>
      </c>
      <c r="D43" s="4">
        <v>3.5</v>
      </c>
      <c r="E43" s="4">
        <v>4.4000000000000004</v>
      </c>
      <c r="F43" s="4">
        <v>0</v>
      </c>
      <c r="G43" s="4">
        <v>53.7</v>
      </c>
      <c r="H43" s="26">
        <v>13.22</v>
      </c>
    </row>
    <row r="44" spans="1:8" ht="11.25" customHeight="1" x14ac:dyDescent="0.25">
      <c r="A44" s="133" t="s">
        <v>68</v>
      </c>
      <c r="B44" s="133" t="s">
        <v>69</v>
      </c>
      <c r="C44" s="24">
        <v>150</v>
      </c>
      <c r="D44" s="4">
        <v>11.51</v>
      </c>
      <c r="E44" s="4">
        <v>19.5</v>
      </c>
      <c r="F44" s="4">
        <v>3.2</v>
      </c>
      <c r="G44" s="4">
        <v>225.4</v>
      </c>
      <c r="H44" s="4">
        <v>75.61</v>
      </c>
    </row>
    <row r="45" spans="1:8" ht="11.25" customHeight="1" x14ac:dyDescent="0.25">
      <c r="A45" s="133" t="s">
        <v>46</v>
      </c>
      <c r="B45" s="133" t="s">
        <v>70</v>
      </c>
      <c r="C45" s="27">
        <v>120</v>
      </c>
      <c r="D45" s="28">
        <v>0.5</v>
      </c>
      <c r="E45" s="28">
        <v>0.5</v>
      </c>
      <c r="F45" s="28">
        <v>11.8</v>
      </c>
      <c r="G45" s="28">
        <v>53.3</v>
      </c>
      <c r="H45" s="28">
        <v>21.23</v>
      </c>
    </row>
    <row r="46" spans="1:8" ht="11.25" customHeight="1" x14ac:dyDescent="0.25">
      <c r="A46" s="133" t="s">
        <v>107</v>
      </c>
      <c r="B46" s="133" t="s">
        <v>108</v>
      </c>
      <c r="C46" s="27">
        <v>200</v>
      </c>
      <c r="D46" s="28">
        <v>0.2</v>
      </c>
      <c r="E46" s="28">
        <v>0.1</v>
      </c>
      <c r="F46" s="28">
        <v>15.22</v>
      </c>
      <c r="G46" s="28">
        <v>61.14</v>
      </c>
      <c r="H46" s="28">
        <v>4.78</v>
      </c>
    </row>
    <row r="47" spans="1:8" ht="11.25" customHeight="1" x14ac:dyDescent="0.2">
      <c r="A47" s="58" t="s">
        <v>46</v>
      </c>
      <c r="B47" s="150" t="s">
        <v>28</v>
      </c>
      <c r="C47" s="65">
        <v>15</v>
      </c>
      <c r="D47" s="28">
        <v>0.75</v>
      </c>
      <c r="E47" s="28">
        <v>0.18</v>
      </c>
      <c r="F47" s="28">
        <v>5</v>
      </c>
      <c r="G47" s="28">
        <v>25.6</v>
      </c>
      <c r="H47" s="148">
        <v>1.04</v>
      </c>
    </row>
    <row r="48" spans="1:8" ht="11.25" customHeight="1" x14ac:dyDescent="0.25">
      <c r="A48" s="58" t="s">
        <v>46</v>
      </c>
      <c r="B48" s="133" t="s">
        <v>48</v>
      </c>
      <c r="C48" s="24">
        <v>40</v>
      </c>
      <c r="D48" s="16">
        <v>2</v>
      </c>
      <c r="E48" s="16">
        <v>0.32</v>
      </c>
      <c r="F48" s="16">
        <v>19.68</v>
      </c>
      <c r="G48" s="16">
        <v>93.76</v>
      </c>
      <c r="H48" s="4">
        <v>2.76</v>
      </c>
    </row>
    <row r="49" spans="1:8" ht="11.25" customHeight="1" x14ac:dyDescent="0.2">
      <c r="A49" s="29"/>
      <c r="B49" s="30" t="s">
        <v>15</v>
      </c>
      <c r="C49" s="31">
        <f t="shared" ref="C49:H49" si="4">SUM(C43:C48)</f>
        <v>540</v>
      </c>
      <c r="D49" s="31">
        <f t="shared" si="4"/>
        <v>18.46</v>
      </c>
      <c r="E49" s="31">
        <f t="shared" si="4"/>
        <v>25</v>
      </c>
      <c r="F49" s="31">
        <f t="shared" si="4"/>
        <v>54.9</v>
      </c>
      <c r="G49" s="31">
        <f t="shared" si="4"/>
        <v>512.90000000000009</v>
      </c>
      <c r="H49" s="62">
        <f t="shared" si="4"/>
        <v>118.64000000000001</v>
      </c>
    </row>
    <row r="50" spans="1:8" ht="11.25" customHeight="1" x14ac:dyDescent="0.2">
      <c r="A50" s="184" t="s">
        <v>16</v>
      </c>
      <c r="B50" s="184"/>
      <c r="C50" s="184"/>
      <c r="D50" s="184"/>
      <c r="E50" s="184"/>
      <c r="F50" s="184"/>
      <c r="G50" s="184"/>
      <c r="H50" s="32"/>
    </row>
    <row r="51" spans="1:8" ht="11.25" customHeight="1" x14ac:dyDescent="0.25">
      <c r="A51" s="133" t="s">
        <v>109</v>
      </c>
      <c r="B51" s="133" t="s">
        <v>137</v>
      </c>
      <c r="C51" s="24">
        <v>60</v>
      </c>
      <c r="D51" s="26">
        <v>0.5</v>
      </c>
      <c r="E51" s="26">
        <v>0.1</v>
      </c>
      <c r="F51" s="26">
        <v>1.5</v>
      </c>
      <c r="G51" s="26">
        <v>8.5</v>
      </c>
      <c r="H51" s="4">
        <v>19.55</v>
      </c>
    </row>
    <row r="52" spans="1:8" ht="22.5" customHeight="1" x14ac:dyDescent="0.25">
      <c r="A52" s="133" t="s">
        <v>73</v>
      </c>
      <c r="B52" s="133" t="s">
        <v>74</v>
      </c>
      <c r="C52" s="24">
        <v>200</v>
      </c>
      <c r="D52" s="4">
        <v>5.16</v>
      </c>
      <c r="E52" s="4">
        <v>2.78</v>
      </c>
      <c r="F52" s="4">
        <v>18.5</v>
      </c>
      <c r="G52" s="4">
        <v>119.6</v>
      </c>
      <c r="H52" s="26">
        <v>20.100000000000001</v>
      </c>
    </row>
    <row r="53" spans="1:8" ht="11.25" customHeight="1" x14ac:dyDescent="0.25">
      <c r="A53" s="133" t="s">
        <v>75</v>
      </c>
      <c r="B53" s="133" t="s">
        <v>141</v>
      </c>
      <c r="C53" s="24">
        <v>150</v>
      </c>
      <c r="D53" s="4">
        <v>8.85</v>
      </c>
      <c r="E53" s="4">
        <v>10.5</v>
      </c>
      <c r="F53" s="4">
        <v>47.1</v>
      </c>
      <c r="G53" s="4">
        <v>260.55</v>
      </c>
      <c r="H53" s="26">
        <v>31</v>
      </c>
    </row>
    <row r="54" spans="1:8" ht="11.25" customHeight="1" x14ac:dyDescent="0.25">
      <c r="A54" s="133" t="s">
        <v>76</v>
      </c>
      <c r="B54" s="133" t="s">
        <v>77</v>
      </c>
      <c r="C54" s="24">
        <v>80</v>
      </c>
      <c r="D54" s="4">
        <v>10.199999999999999</v>
      </c>
      <c r="E54" s="4">
        <v>12.4</v>
      </c>
      <c r="F54" s="4">
        <v>12.5</v>
      </c>
      <c r="G54" s="4">
        <v>194</v>
      </c>
      <c r="H54" s="28">
        <v>77.09</v>
      </c>
    </row>
    <row r="55" spans="1:8" ht="11.25" customHeight="1" x14ac:dyDescent="0.25">
      <c r="A55" s="133" t="s">
        <v>47</v>
      </c>
      <c r="B55" s="133" t="s">
        <v>23</v>
      </c>
      <c r="C55" s="24">
        <v>200</v>
      </c>
      <c r="D55" s="16">
        <v>0.2</v>
      </c>
      <c r="E55" s="16">
        <v>0</v>
      </c>
      <c r="F55" s="16">
        <v>10.56</v>
      </c>
      <c r="G55" s="16">
        <v>40</v>
      </c>
      <c r="H55" s="4">
        <v>3.01</v>
      </c>
    </row>
    <row r="56" spans="1:8" ht="11.25" customHeight="1" x14ac:dyDescent="0.25">
      <c r="A56" s="133" t="s">
        <v>46</v>
      </c>
      <c r="B56" s="133" t="s">
        <v>48</v>
      </c>
      <c r="C56" s="27">
        <v>40</v>
      </c>
      <c r="D56" s="16">
        <v>2</v>
      </c>
      <c r="E56" s="16">
        <v>0.32</v>
      </c>
      <c r="F56" s="16">
        <v>19.68</v>
      </c>
      <c r="G56" s="16">
        <v>93.76</v>
      </c>
      <c r="H56" s="4">
        <v>2.76</v>
      </c>
    </row>
    <row r="57" spans="1:8" ht="11.25" customHeight="1" x14ac:dyDescent="0.2">
      <c r="A57" s="58" t="s">
        <v>46</v>
      </c>
      <c r="B57" s="150" t="s">
        <v>28</v>
      </c>
      <c r="C57" s="27">
        <v>30</v>
      </c>
      <c r="D57" s="28">
        <v>1.5</v>
      </c>
      <c r="E57" s="16">
        <v>0.36</v>
      </c>
      <c r="F57" s="53">
        <v>10</v>
      </c>
      <c r="G57" s="53">
        <v>51.2</v>
      </c>
      <c r="H57" s="4">
        <v>2.0699999999999998</v>
      </c>
    </row>
    <row r="58" spans="1:8" ht="11.25" customHeight="1" x14ac:dyDescent="0.2">
      <c r="A58" s="36"/>
      <c r="B58" s="30" t="s">
        <v>17</v>
      </c>
      <c r="C58" s="31">
        <f>SUM(C51:C57)</f>
        <v>760</v>
      </c>
      <c r="D58" s="31">
        <f t="shared" ref="D58:G58" si="5">SUM(D51:D57)</f>
        <v>28.41</v>
      </c>
      <c r="E58" s="31">
        <f t="shared" si="5"/>
        <v>26.46</v>
      </c>
      <c r="F58" s="31">
        <f t="shared" si="5"/>
        <v>119.84</v>
      </c>
      <c r="G58" s="31">
        <f t="shared" si="5"/>
        <v>767.61</v>
      </c>
      <c r="H58" s="62">
        <f>SUM(H51:H57)</f>
        <v>155.57999999999998</v>
      </c>
    </row>
    <row r="59" spans="1:8" ht="11.25" customHeight="1" x14ac:dyDescent="0.2">
      <c r="A59" s="36"/>
      <c r="B59" s="30" t="s">
        <v>18</v>
      </c>
      <c r="C59" s="31">
        <f>C58+C49</f>
        <v>1300</v>
      </c>
      <c r="D59" s="31">
        <f t="shared" ref="D59:G59" si="6">D58+D49</f>
        <v>46.870000000000005</v>
      </c>
      <c r="E59" s="31">
        <f t="shared" si="6"/>
        <v>51.46</v>
      </c>
      <c r="F59" s="31">
        <f t="shared" si="6"/>
        <v>174.74</v>
      </c>
      <c r="G59" s="31">
        <f t="shared" si="6"/>
        <v>1280.5100000000002</v>
      </c>
      <c r="H59" s="62">
        <f>H58+H49</f>
        <v>274.22000000000003</v>
      </c>
    </row>
    <row r="60" spans="1:8" s="71" customFormat="1" ht="11.25" customHeight="1" x14ac:dyDescent="0.2">
      <c r="A60" s="174" t="s">
        <v>22</v>
      </c>
      <c r="B60" s="175"/>
      <c r="C60" s="175"/>
      <c r="D60" s="175"/>
      <c r="E60" s="175"/>
      <c r="F60" s="175"/>
      <c r="G60" s="175"/>
      <c r="H60" s="176"/>
    </row>
    <row r="61" spans="1:8" s="71" customFormat="1" ht="15" customHeight="1" x14ac:dyDescent="0.2">
      <c r="A61" s="174" t="s">
        <v>14</v>
      </c>
      <c r="B61" s="175"/>
      <c r="C61" s="175"/>
      <c r="D61" s="175"/>
      <c r="E61" s="175"/>
      <c r="F61" s="175"/>
      <c r="G61" s="175"/>
      <c r="H61" s="176"/>
    </row>
    <row r="62" spans="1:8" s="71" customFormat="1" ht="11.25" customHeight="1" x14ac:dyDescent="0.25">
      <c r="A62" s="152" t="s">
        <v>44</v>
      </c>
      <c r="B62" s="153" t="s">
        <v>45</v>
      </c>
      <c r="C62" s="24">
        <v>100</v>
      </c>
      <c r="D62" s="16">
        <v>4.3</v>
      </c>
      <c r="E62" s="16">
        <v>6.65</v>
      </c>
      <c r="F62" s="16">
        <v>17.149999999999999</v>
      </c>
      <c r="G62" s="16">
        <v>136.4</v>
      </c>
      <c r="H62" s="148">
        <v>18.8</v>
      </c>
    </row>
    <row r="63" spans="1:8" s="71" customFormat="1" ht="11.25" customHeight="1" x14ac:dyDescent="0.25">
      <c r="A63" s="133" t="s">
        <v>81</v>
      </c>
      <c r="B63" s="133" t="s">
        <v>82</v>
      </c>
      <c r="C63" s="24">
        <v>75</v>
      </c>
      <c r="D63" s="26">
        <v>13.65</v>
      </c>
      <c r="E63" s="26">
        <v>6.25</v>
      </c>
      <c r="F63" s="26">
        <v>10.85</v>
      </c>
      <c r="G63" s="26">
        <v>150.6</v>
      </c>
      <c r="H63" s="26">
        <v>79.53</v>
      </c>
    </row>
    <row r="64" spans="1:8" s="71" customFormat="1" ht="11.25" customHeight="1" x14ac:dyDescent="0.25">
      <c r="A64" s="133" t="s">
        <v>46</v>
      </c>
      <c r="B64" s="133" t="s">
        <v>83</v>
      </c>
      <c r="C64" s="24">
        <v>10</v>
      </c>
      <c r="D64" s="26">
        <v>0</v>
      </c>
      <c r="E64" s="26">
        <v>0</v>
      </c>
      <c r="F64" s="26">
        <v>7.2</v>
      </c>
      <c r="G64" s="26">
        <v>29</v>
      </c>
      <c r="H64" s="26">
        <v>4.13</v>
      </c>
    </row>
    <row r="65" spans="1:8" s="71" customFormat="1" ht="11.25" customHeight="1" x14ac:dyDescent="0.25">
      <c r="A65" s="133" t="s">
        <v>46</v>
      </c>
      <c r="B65" s="133" t="s">
        <v>70</v>
      </c>
      <c r="C65" s="27">
        <v>120</v>
      </c>
      <c r="D65" s="28">
        <v>0.5</v>
      </c>
      <c r="E65" s="28">
        <v>0.5</v>
      </c>
      <c r="F65" s="28">
        <v>11.8</v>
      </c>
      <c r="G65" s="28">
        <v>53.3</v>
      </c>
      <c r="H65" s="28">
        <v>21.23</v>
      </c>
    </row>
    <row r="66" spans="1:8" ht="11.25" customHeight="1" x14ac:dyDescent="0.25">
      <c r="A66" s="133" t="s">
        <v>47</v>
      </c>
      <c r="B66" s="133" t="s">
        <v>23</v>
      </c>
      <c r="C66" s="24">
        <v>200</v>
      </c>
      <c r="D66" s="26">
        <v>0.2</v>
      </c>
      <c r="E66" s="26">
        <v>0</v>
      </c>
      <c r="F66" s="16">
        <v>10.56</v>
      </c>
      <c r="G66" s="16">
        <v>40</v>
      </c>
      <c r="H66" s="26">
        <v>3.01</v>
      </c>
    </row>
    <row r="67" spans="1:8" ht="11.25" customHeight="1" x14ac:dyDescent="0.25">
      <c r="A67" s="58" t="s">
        <v>46</v>
      </c>
      <c r="B67" s="133" t="s">
        <v>48</v>
      </c>
      <c r="C67" s="24">
        <v>30</v>
      </c>
      <c r="D67" s="28">
        <v>1.5</v>
      </c>
      <c r="E67" s="28">
        <v>0.24</v>
      </c>
      <c r="F67" s="28">
        <v>14.76</v>
      </c>
      <c r="G67" s="28">
        <v>70.319999999999993</v>
      </c>
      <c r="H67" s="148">
        <v>2.0699999999999998</v>
      </c>
    </row>
    <row r="68" spans="1:8" ht="11.25" customHeight="1" x14ac:dyDescent="0.2">
      <c r="A68" s="58" t="s">
        <v>46</v>
      </c>
      <c r="B68" s="150" t="s">
        <v>28</v>
      </c>
      <c r="C68" s="24">
        <v>15</v>
      </c>
      <c r="D68" s="28">
        <v>0.75</v>
      </c>
      <c r="E68" s="28">
        <v>0.18</v>
      </c>
      <c r="F68" s="28">
        <v>5</v>
      </c>
      <c r="G68" s="28">
        <v>25.6</v>
      </c>
      <c r="H68" s="148">
        <v>1.04</v>
      </c>
    </row>
    <row r="69" spans="1:8" ht="12.6" customHeight="1" x14ac:dyDescent="0.2">
      <c r="A69" s="36"/>
      <c r="B69" s="30" t="s">
        <v>15</v>
      </c>
      <c r="C69" s="31">
        <f>SUM(C62:C68)</f>
        <v>550</v>
      </c>
      <c r="D69" s="31">
        <f t="shared" ref="D69:H69" si="7">SUM(D62:D68)</f>
        <v>20.9</v>
      </c>
      <c r="E69" s="31">
        <f t="shared" si="7"/>
        <v>13.82</v>
      </c>
      <c r="F69" s="31">
        <f t="shared" si="7"/>
        <v>77.320000000000007</v>
      </c>
      <c r="G69" s="31">
        <f t="shared" si="7"/>
        <v>505.22</v>
      </c>
      <c r="H69" s="31">
        <f t="shared" si="7"/>
        <v>129.81</v>
      </c>
    </row>
    <row r="70" spans="1:8" ht="12.6" customHeight="1" x14ac:dyDescent="0.2">
      <c r="A70" s="174" t="s">
        <v>24</v>
      </c>
      <c r="B70" s="175"/>
      <c r="C70" s="175"/>
      <c r="D70" s="175"/>
      <c r="E70" s="175"/>
      <c r="F70" s="175"/>
      <c r="G70" s="175"/>
      <c r="H70" s="176"/>
    </row>
    <row r="71" spans="1:8" ht="11.25" customHeight="1" x14ac:dyDescent="0.25">
      <c r="A71" s="133" t="s">
        <v>49</v>
      </c>
      <c r="B71" s="133" t="s">
        <v>84</v>
      </c>
      <c r="C71" s="24">
        <v>60</v>
      </c>
      <c r="D71" s="4">
        <v>0.7</v>
      </c>
      <c r="E71" s="4">
        <v>0.1</v>
      </c>
      <c r="F71" s="4">
        <v>2.2999999999999998</v>
      </c>
      <c r="G71" s="4">
        <v>12.8</v>
      </c>
      <c r="H71" s="4">
        <v>20.440000000000001</v>
      </c>
    </row>
    <row r="72" spans="1:8" ht="23.25" customHeight="1" x14ac:dyDescent="0.25">
      <c r="A72" s="133" t="s">
        <v>150</v>
      </c>
      <c r="B72" s="133" t="s">
        <v>86</v>
      </c>
      <c r="C72" s="24">
        <v>200</v>
      </c>
      <c r="D72" s="26">
        <v>7.2</v>
      </c>
      <c r="E72" s="26">
        <v>5.92</v>
      </c>
      <c r="F72" s="26">
        <v>18.399999999999999</v>
      </c>
      <c r="G72" s="26">
        <v>151.19999999999999</v>
      </c>
      <c r="H72" s="26">
        <v>13.43</v>
      </c>
    </row>
    <row r="73" spans="1:8" ht="11.25" customHeight="1" x14ac:dyDescent="0.25">
      <c r="A73" s="137" t="s">
        <v>56</v>
      </c>
      <c r="B73" s="133" t="s">
        <v>57</v>
      </c>
      <c r="C73" s="27">
        <v>150</v>
      </c>
      <c r="D73" s="4">
        <v>3.1</v>
      </c>
      <c r="E73" s="4">
        <v>5.3</v>
      </c>
      <c r="F73" s="4">
        <v>19.8</v>
      </c>
      <c r="G73" s="4">
        <v>139.4</v>
      </c>
      <c r="H73" s="28">
        <v>43</v>
      </c>
    </row>
    <row r="74" spans="1:8" ht="11.25" customHeight="1" x14ac:dyDescent="0.25">
      <c r="A74" s="133" t="s">
        <v>87</v>
      </c>
      <c r="B74" s="133" t="s">
        <v>88</v>
      </c>
      <c r="C74" s="24">
        <v>75</v>
      </c>
      <c r="D74" s="4">
        <v>12.2</v>
      </c>
      <c r="E74" s="4">
        <v>7.2</v>
      </c>
      <c r="F74" s="4">
        <v>10.01</v>
      </c>
      <c r="G74" s="4">
        <v>126.4</v>
      </c>
      <c r="H74" s="28">
        <v>56.24</v>
      </c>
    </row>
    <row r="75" spans="1:8" ht="11.25" customHeight="1" x14ac:dyDescent="0.25">
      <c r="A75" s="133" t="s">
        <v>89</v>
      </c>
      <c r="B75" s="133" t="s">
        <v>129</v>
      </c>
      <c r="C75" s="24">
        <v>200</v>
      </c>
      <c r="D75" s="16">
        <v>0.5</v>
      </c>
      <c r="E75" s="16">
        <v>0</v>
      </c>
      <c r="F75" s="16">
        <v>19.8</v>
      </c>
      <c r="G75" s="16">
        <v>81</v>
      </c>
      <c r="H75" s="148">
        <v>11.11</v>
      </c>
    </row>
    <row r="76" spans="1:8" ht="11.25" customHeight="1" x14ac:dyDescent="0.25">
      <c r="A76" s="133" t="s">
        <v>46</v>
      </c>
      <c r="B76" s="133" t="s">
        <v>48</v>
      </c>
      <c r="C76" s="24">
        <v>50</v>
      </c>
      <c r="D76" s="16">
        <v>2.5</v>
      </c>
      <c r="E76" s="16">
        <v>0.4</v>
      </c>
      <c r="F76" s="16">
        <v>24.6</v>
      </c>
      <c r="G76" s="16">
        <v>117.2</v>
      </c>
      <c r="H76" s="148">
        <v>3.45</v>
      </c>
    </row>
    <row r="77" spans="1:8" ht="11.25" customHeight="1" x14ac:dyDescent="0.2">
      <c r="A77" s="58" t="s">
        <v>46</v>
      </c>
      <c r="B77" s="150" t="s">
        <v>28</v>
      </c>
      <c r="C77" s="24">
        <v>20</v>
      </c>
      <c r="D77" s="16">
        <v>1</v>
      </c>
      <c r="E77" s="16">
        <v>0.24</v>
      </c>
      <c r="F77" s="16">
        <v>6.6</v>
      </c>
      <c r="G77" s="16">
        <v>34.130000000000003</v>
      </c>
      <c r="H77" s="148">
        <v>1.38</v>
      </c>
    </row>
    <row r="78" spans="1:8" ht="11.25" customHeight="1" x14ac:dyDescent="0.2">
      <c r="A78" s="36"/>
      <c r="B78" s="30" t="s">
        <v>17</v>
      </c>
      <c r="C78" s="31">
        <f>SUM(C71:C77)</f>
        <v>755</v>
      </c>
      <c r="D78" s="31">
        <f t="shared" ref="D78:G78" si="8">SUM(D71:D77)</f>
        <v>27.2</v>
      </c>
      <c r="E78" s="31">
        <f t="shared" si="8"/>
        <v>19.159999999999997</v>
      </c>
      <c r="F78" s="31">
        <f t="shared" si="8"/>
        <v>101.50999999999999</v>
      </c>
      <c r="G78" s="31">
        <f t="shared" si="8"/>
        <v>662.13</v>
      </c>
      <c r="H78" s="62">
        <f>SUM(H71:H77)</f>
        <v>149.05000000000001</v>
      </c>
    </row>
    <row r="79" spans="1:8" ht="11.25" customHeight="1" x14ac:dyDescent="0.2">
      <c r="A79" s="36"/>
      <c r="B79" s="37" t="s">
        <v>18</v>
      </c>
      <c r="C79" s="31">
        <f t="shared" ref="C79:G79" si="9">C78+C69</f>
        <v>1305</v>
      </c>
      <c r="D79" s="31">
        <f t="shared" si="9"/>
        <v>48.099999999999994</v>
      </c>
      <c r="E79" s="31">
        <f t="shared" si="9"/>
        <v>32.979999999999997</v>
      </c>
      <c r="F79" s="31">
        <f t="shared" si="9"/>
        <v>178.82999999999998</v>
      </c>
      <c r="G79" s="31">
        <f t="shared" si="9"/>
        <v>1167.3499999999999</v>
      </c>
      <c r="H79" s="62">
        <f>H78+H69</f>
        <v>278.86</v>
      </c>
    </row>
    <row r="80" spans="1:8" ht="11.25" customHeight="1" x14ac:dyDescent="0.2">
      <c r="A80" s="174" t="s">
        <v>25</v>
      </c>
      <c r="B80" s="175"/>
      <c r="C80" s="175"/>
      <c r="D80" s="175"/>
      <c r="E80" s="175"/>
      <c r="F80" s="175"/>
      <c r="G80" s="175"/>
      <c r="H80" s="176"/>
    </row>
    <row r="81" spans="1:8" ht="14.25" customHeight="1" x14ac:dyDescent="0.2">
      <c r="A81" s="174" t="s">
        <v>14</v>
      </c>
      <c r="B81" s="175"/>
      <c r="C81" s="175"/>
      <c r="D81" s="175"/>
      <c r="E81" s="175"/>
      <c r="F81" s="175"/>
      <c r="G81" s="175"/>
      <c r="H81" s="176"/>
    </row>
    <row r="82" spans="1:8" ht="11.25" customHeight="1" x14ac:dyDescent="0.25">
      <c r="A82" s="133" t="s">
        <v>90</v>
      </c>
      <c r="B82" s="133" t="s">
        <v>130</v>
      </c>
      <c r="C82" s="24">
        <v>150</v>
      </c>
      <c r="D82" s="26">
        <v>4.5</v>
      </c>
      <c r="E82" s="26">
        <v>5.6</v>
      </c>
      <c r="F82" s="26">
        <v>26.6</v>
      </c>
      <c r="G82" s="26">
        <v>173.7</v>
      </c>
      <c r="H82" s="26">
        <v>26.83</v>
      </c>
    </row>
    <row r="83" spans="1:8" ht="11.25" customHeight="1" x14ac:dyDescent="0.25">
      <c r="A83" s="133" t="s">
        <v>66</v>
      </c>
      <c r="B83" s="133" t="s">
        <v>67</v>
      </c>
      <c r="C83" s="154">
        <v>90</v>
      </c>
      <c r="D83" s="16">
        <v>11.61</v>
      </c>
      <c r="E83" s="16">
        <v>4.8</v>
      </c>
      <c r="F83" s="16">
        <v>5.49</v>
      </c>
      <c r="G83" s="16">
        <v>100.98</v>
      </c>
      <c r="H83" s="4">
        <v>57.48</v>
      </c>
    </row>
    <row r="84" spans="1:8" ht="11.25" customHeight="1" x14ac:dyDescent="0.25">
      <c r="A84" s="133" t="s">
        <v>47</v>
      </c>
      <c r="B84" s="133" t="s">
        <v>23</v>
      </c>
      <c r="C84" s="154">
        <v>200</v>
      </c>
      <c r="D84" s="16">
        <v>0.2</v>
      </c>
      <c r="E84" s="16">
        <v>0</v>
      </c>
      <c r="F84" s="16">
        <v>10.56</v>
      </c>
      <c r="G84" s="16">
        <v>40</v>
      </c>
      <c r="H84" s="28">
        <v>3.01</v>
      </c>
    </row>
    <row r="85" spans="1:8" ht="11.25" customHeight="1" x14ac:dyDescent="0.25">
      <c r="A85" s="58" t="s">
        <v>46</v>
      </c>
      <c r="B85" s="133" t="s">
        <v>48</v>
      </c>
      <c r="C85" s="24">
        <v>30</v>
      </c>
      <c r="D85" s="28">
        <v>1.5</v>
      </c>
      <c r="E85" s="28">
        <v>0.24</v>
      </c>
      <c r="F85" s="28">
        <v>14.76</v>
      </c>
      <c r="G85" s="28">
        <v>70.319999999999993</v>
      </c>
      <c r="H85" s="148">
        <v>2.0699999999999998</v>
      </c>
    </row>
    <row r="86" spans="1:8" ht="11.25" customHeight="1" x14ac:dyDescent="0.2">
      <c r="A86" s="58" t="s">
        <v>46</v>
      </c>
      <c r="B86" s="150" t="s">
        <v>28</v>
      </c>
      <c r="C86" s="27">
        <v>30</v>
      </c>
      <c r="D86" s="28">
        <v>1.5</v>
      </c>
      <c r="E86" s="16">
        <v>0.36</v>
      </c>
      <c r="F86" s="53">
        <v>10</v>
      </c>
      <c r="G86" s="53">
        <v>51.2</v>
      </c>
      <c r="H86" s="4">
        <v>2.0699999999999998</v>
      </c>
    </row>
    <row r="87" spans="1:8" ht="11.25" customHeight="1" x14ac:dyDescent="0.2">
      <c r="A87" s="36"/>
      <c r="B87" s="30" t="s">
        <v>15</v>
      </c>
      <c r="C87" s="31">
        <f>SUM(C82:C86)</f>
        <v>500</v>
      </c>
      <c r="D87" s="31">
        <f t="shared" ref="D87:G87" si="10">SUM(D82:D86)</f>
        <v>19.309999999999999</v>
      </c>
      <c r="E87" s="31">
        <f t="shared" si="10"/>
        <v>10.999999999999998</v>
      </c>
      <c r="F87" s="31">
        <f t="shared" si="10"/>
        <v>67.41</v>
      </c>
      <c r="G87" s="31">
        <f t="shared" si="10"/>
        <v>436.2</v>
      </c>
      <c r="H87" s="62">
        <f>SUM(H82:H86)</f>
        <v>91.46</v>
      </c>
    </row>
    <row r="88" spans="1:8" ht="11.25" customHeight="1" x14ac:dyDescent="0.2">
      <c r="A88" s="174" t="s">
        <v>24</v>
      </c>
      <c r="B88" s="175"/>
      <c r="C88" s="175"/>
      <c r="D88" s="175"/>
      <c r="E88" s="175"/>
      <c r="F88" s="175"/>
      <c r="G88" s="175"/>
      <c r="H88" s="176"/>
    </row>
    <row r="89" spans="1:8" ht="11.25" customHeight="1" x14ac:dyDescent="0.25">
      <c r="A89" s="133" t="s">
        <v>54</v>
      </c>
      <c r="B89" s="133" t="s">
        <v>55</v>
      </c>
      <c r="C89" s="24">
        <v>60</v>
      </c>
      <c r="D89" s="4">
        <v>0.9</v>
      </c>
      <c r="E89" s="4">
        <v>0.1</v>
      </c>
      <c r="F89" s="4">
        <v>5.2</v>
      </c>
      <c r="G89" s="4">
        <v>25.2</v>
      </c>
      <c r="H89" s="4">
        <v>13.94</v>
      </c>
    </row>
    <row r="90" spans="1:8" ht="11.25" customHeight="1" x14ac:dyDescent="0.25">
      <c r="A90" s="133" t="s">
        <v>91</v>
      </c>
      <c r="B90" s="133" t="s">
        <v>92</v>
      </c>
      <c r="C90" s="27">
        <v>200</v>
      </c>
      <c r="D90" s="28">
        <v>4.7</v>
      </c>
      <c r="E90" s="28">
        <v>5.6</v>
      </c>
      <c r="F90" s="28">
        <v>5.7</v>
      </c>
      <c r="G90" s="28">
        <v>92.2</v>
      </c>
      <c r="H90" s="28">
        <v>21.3</v>
      </c>
    </row>
    <row r="91" spans="1:8" ht="11.25" customHeight="1" x14ac:dyDescent="0.25">
      <c r="A91" s="133" t="s">
        <v>93</v>
      </c>
      <c r="B91" s="133" t="s">
        <v>94</v>
      </c>
      <c r="C91" s="24">
        <v>150</v>
      </c>
      <c r="D91" s="26">
        <v>5.3</v>
      </c>
      <c r="E91" s="26">
        <v>4.9000000000000004</v>
      </c>
      <c r="F91" s="26">
        <v>32.799999999999997</v>
      </c>
      <c r="G91" s="26">
        <v>196.8</v>
      </c>
      <c r="H91" s="26">
        <v>20.47</v>
      </c>
    </row>
    <row r="92" spans="1:8" ht="11.25" customHeight="1" x14ac:dyDescent="0.25">
      <c r="A92" s="133" t="s">
        <v>95</v>
      </c>
      <c r="B92" s="133" t="s">
        <v>96</v>
      </c>
      <c r="C92" s="24">
        <v>80</v>
      </c>
      <c r="D92" s="4">
        <v>9.1999999999999993</v>
      </c>
      <c r="E92" s="4">
        <v>14.7</v>
      </c>
      <c r="F92" s="4">
        <v>1.9</v>
      </c>
      <c r="G92" s="4">
        <v>167.4</v>
      </c>
      <c r="H92" s="26">
        <v>98.66</v>
      </c>
    </row>
    <row r="93" spans="1:8" ht="11.25" customHeight="1" x14ac:dyDescent="0.25">
      <c r="A93" s="133" t="s">
        <v>47</v>
      </c>
      <c r="B93" s="133" t="s">
        <v>23</v>
      </c>
      <c r="C93" s="24">
        <v>200</v>
      </c>
      <c r="D93" s="16">
        <v>0.2</v>
      </c>
      <c r="E93" s="16">
        <v>0</v>
      </c>
      <c r="F93" s="16">
        <v>10.56</v>
      </c>
      <c r="G93" s="16">
        <v>40</v>
      </c>
      <c r="H93" s="4">
        <v>3.01</v>
      </c>
    </row>
    <row r="94" spans="1:8" ht="11.25" customHeight="1" x14ac:dyDescent="0.25">
      <c r="A94" s="58" t="s">
        <v>46</v>
      </c>
      <c r="B94" s="133" t="s">
        <v>48</v>
      </c>
      <c r="C94" s="24">
        <v>40</v>
      </c>
      <c r="D94" s="16">
        <v>2</v>
      </c>
      <c r="E94" s="16">
        <v>0.32</v>
      </c>
      <c r="F94" s="16">
        <v>19.68</v>
      </c>
      <c r="G94" s="16">
        <v>93.76</v>
      </c>
      <c r="H94" s="4">
        <v>2.76</v>
      </c>
    </row>
    <row r="95" spans="1:8" ht="11.25" customHeight="1" x14ac:dyDescent="0.2">
      <c r="A95" s="58" t="s">
        <v>46</v>
      </c>
      <c r="B95" s="150" t="s">
        <v>28</v>
      </c>
      <c r="C95" s="24">
        <v>30</v>
      </c>
      <c r="D95" s="28">
        <v>1.5</v>
      </c>
      <c r="E95" s="16">
        <v>0.36</v>
      </c>
      <c r="F95" s="16">
        <v>10</v>
      </c>
      <c r="G95" s="16">
        <v>51.2</v>
      </c>
      <c r="H95" s="4">
        <v>2.0699999999999998</v>
      </c>
    </row>
    <row r="96" spans="1:8" ht="11.25" customHeight="1" x14ac:dyDescent="0.2">
      <c r="A96" s="36"/>
      <c r="B96" s="30" t="s">
        <v>17</v>
      </c>
      <c r="C96" s="31">
        <f>SUM(C89:C95)</f>
        <v>760</v>
      </c>
      <c r="D96" s="31">
        <f t="shared" ref="D96:G96" si="11">SUM(D89:D95)</f>
        <v>23.8</v>
      </c>
      <c r="E96" s="31">
        <f t="shared" si="11"/>
        <v>25.979999999999997</v>
      </c>
      <c r="F96" s="31">
        <f t="shared" si="11"/>
        <v>85.84</v>
      </c>
      <c r="G96" s="31">
        <f t="shared" si="11"/>
        <v>666.56000000000006</v>
      </c>
      <c r="H96" s="62">
        <f>SUM(H89:H95)</f>
        <v>162.20999999999998</v>
      </c>
    </row>
    <row r="97" spans="1:8" ht="11.25" customHeight="1" x14ac:dyDescent="0.2">
      <c r="A97" s="36"/>
      <c r="B97" s="37" t="s">
        <v>18</v>
      </c>
      <c r="C97" s="31">
        <f>C96+C87</f>
        <v>1260</v>
      </c>
      <c r="D97" s="31">
        <f t="shared" ref="D97:G97" si="12">D96+D87</f>
        <v>43.11</v>
      </c>
      <c r="E97" s="31">
        <f t="shared" si="12"/>
        <v>36.979999999999997</v>
      </c>
      <c r="F97" s="31">
        <f t="shared" si="12"/>
        <v>153.25</v>
      </c>
      <c r="G97" s="31">
        <f t="shared" si="12"/>
        <v>1102.76</v>
      </c>
      <c r="H97" s="62">
        <f>H96+H87</f>
        <v>253.66999999999996</v>
      </c>
    </row>
    <row r="98" spans="1:8" ht="11.25" customHeight="1" x14ac:dyDescent="0.2">
      <c r="A98" s="174" t="s">
        <v>27</v>
      </c>
      <c r="B98" s="175"/>
      <c r="C98" s="175"/>
      <c r="D98" s="175"/>
      <c r="E98" s="175"/>
      <c r="F98" s="175"/>
      <c r="G98" s="175"/>
      <c r="H98" s="176"/>
    </row>
    <row r="99" spans="1:8" ht="11.25" customHeight="1" x14ac:dyDescent="0.2">
      <c r="A99" s="174" t="s">
        <v>14</v>
      </c>
      <c r="B99" s="175"/>
      <c r="C99" s="175"/>
      <c r="D99" s="175"/>
      <c r="E99" s="175"/>
      <c r="F99" s="175"/>
      <c r="G99" s="175"/>
      <c r="H99" s="176"/>
    </row>
    <row r="100" spans="1:8" ht="11.25" customHeight="1" x14ac:dyDescent="0.25">
      <c r="A100" s="133" t="s">
        <v>42</v>
      </c>
      <c r="B100" s="133" t="s">
        <v>43</v>
      </c>
      <c r="C100" s="24">
        <v>15</v>
      </c>
      <c r="D100" s="4">
        <v>3.5</v>
      </c>
      <c r="E100" s="4">
        <v>4.4000000000000004</v>
      </c>
      <c r="F100" s="4">
        <v>0</v>
      </c>
      <c r="G100" s="4">
        <v>53.7</v>
      </c>
      <c r="H100" s="26">
        <v>13.22</v>
      </c>
    </row>
    <row r="101" spans="1:8" ht="11.25" customHeight="1" x14ac:dyDescent="0.25">
      <c r="A101" s="137" t="s">
        <v>98</v>
      </c>
      <c r="B101" s="137" t="s">
        <v>99</v>
      </c>
      <c r="C101" s="24">
        <v>150</v>
      </c>
      <c r="D101" s="26">
        <v>6.25</v>
      </c>
      <c r="E101" s="26">
        <v>8.65</v>
      </c>
      <c r="F101" s="26">
        <v>28.2</v>
      </c>
      <c r="G101" s="26">
        <v>206.17</v>
      </c>
      <c r="H101" s="26">
        <v>28.46</v>
      </c>
    </row>
    <row r="102" spans="1:8" ht="11.25" customHeight="1" x14ac:dyDescent="0.25">
      <c r="A102" s="58" t="s">
        <v>46</v>
      </c>
      <c r="B102" s="133" t="s">
        <v>70</v>
      </c>
      <c r="C102" s="27">
        <v>120</v>
      </c>
      <c r="D102" s="28">
        <v>0.5</v>
      </c>
      <c r="E102" s="28">
        <v>0.5</v>
      </c>
      <c r="F102" s="28">
        <v>11.8</v>
      </c>
      <c r="G102" s="28">
        <v>53.3</v>
      </c>
      <c r="H102" s="28">
        <v>21.23</v>
      </c>
    </row>
    <row r="103" spans="1:8" ht="11.25" customHeight="1" x14ac:dyDescent="0.25">
      <c r="A103" s="137" t="s">
        <v>60</v>
      </c>
      <c r="B103" s="137" t="s">
        <v>29</v>
      </c>
      <c r="C103" s="154">
        <v>200</v>
      </c>
      <c r="D103" s="4">
        <v>4.7</v>
      </c>
      <c r="E103" s="4">
        <v>3.5</v>
      </c>
      <c r="F103" s="4">
        <v>25.06</v>
      </c>
      <c r="G103" s="4">
        <v>127.36</v>
      </c>
      <c r="H103" s="4">
        <v>46.6</v>
      </c>
    </row>
    <row r="104" spans="1:8" ht="11.25" customHeight="1" x14ac:dyDescent="0.25">
      <c r="A104" s="58" t="s">
        <v>46</v>
      </c>
      <c r="B104" s="137" t="s">
        <v>48</v>
      </c>
      <c r="C104" s="24">
        <v>30</v>
      </c>
      <c r="D104" s="28">
        <v>1.5</v>
      </c>
      <c r="E104" s="28">
        <v>0.24</v>
      </c>
      <c r="F104" s="28">
        <v>14.76</v>
      </c>
      <c r="G104" s="28">
        <v>70.319999999999993</v>
      </c>
      <c r="H104" s="148">
        <v>2.0699999999999998</v>
      </c>
    </row>
    <row r="105" spans="1:8" ht="11.25" customHeight="1" x14ac:dyDescent="0.2">
      <c r="A105" s="58" t="s">
        <v>46</v>
      </c>
      <c r="B105" s="150" t="s">
        <v>28</v>
      </c>
      <c r="C105" s="24">
        <v>15</v>
      </c>
      <c r="D105" s="28">
        <v>0.75</v>
      </c>
      <c r="E105" s="28">
        <v>0.18</v>
      </c>
      <c r="F105" s="28">
        <v>5</v>
      </c>
      <c r="G105" s="28">
        <v>25.6</v>
      </c>
      <c r="H105" s="148">
        <v>1.04</v>
      </c>
    </row>
    <row r="106" spans="1:8" ht="24" customHeight="1" x14ac:dyDescent="0.2">
      <c r="A106" s="29"/>
      <c r="B106" s="30" t="s">
        <v>15</v>
      </c>
      <c r="C106" s="31">
        <f>SUM(C100:C105)</f>
        <v>530</v>
      </c>
      <c r="D106" s="31">
        <f t="shared" ref="D106:H106" si="13">SUM(D100:D105)</f>
        <v>17.2</v>
      </c>
      <c r="E106" s="31">
        <f t="shared" si="13"/>
        <v>17.47</v>
      </c>
      <c r="F106" s="31">
        <f t="shared" si="13"/>
        <v>84.820000000000007</v>
      </c>
      <c r="G106" s="31">
        <f t="shared" si="13"/>
        <v>536.45000000000005</v>
      </c>
      <c r="H106" s="31">
        <f t="shared" si="13"/>
        <v>112.61999999999999</v>
      </c>
    </row>
    <row r="107" spans="1:8" ht="11.25" customHeight="1" x14ac:dyDescent="0.2">
      <c r="A107" s="184" t="s">
        <v>20</v>
      </c>
      <c r="B107" s="184"/>
      <c r="C107" s="184"/>
      <c r="D107" s="184"/>
      <c r="E107" s="184"/>
      <c r="F107" s="184"/>
      <c r="G107" s="184"/>
      <c r="H107" s="32"/>
    </row>
    <row r="108" spans="1:8" ht="11.25" customHeight="1" x14ac:dyDescent="0.25">
      <c r="A108" s="133" t="s">
        <v>100</v>
      </c>
      <c r="B108" s="133" t="s">
        <v>101</v>
      </c>
      <c r="C108" s="27">
        <v>60</v>
      </c>
      <c r="D108" s="28">
        <v>1</v>
      </c>
      <c r="E108" s="28">
        <v>6.1</v>
      </c>
      <c r="F108" s="28">
        <v>5.8</v>
      </c>
      <c r="G108" s="28">
        <v>81.5</v>
      </c>
      <c r="H108" s="28">
        <v>12.56</v>
      </c>
    </row>
    <row r="109" spans="1:8" ht="11.25" customHeight="1" x14ac:dyDescent="0.25">
      <c r="A109" s="133" t="s">
        <v>102</v>
      </c>
      <c r="B109" s="133" t="s">
        <v>103</v>
      </c>
      <c r="C109" s="24">
        <v>200</v>
      </c>
      <c r="D109" s="26">
        <v>4.8</v>
      </c>
      <c r="E109" s="26">
        <v>5.8</v>
      </c>
      <c r="F109" s="26">
        <v>13.6</v>
      </c>
      <c r="G109" s="26">
        <v>125.5</v>
      </c>
      <c r="H109" s="26">
        <v>26.77</v>
      </c>
    </row>
    <row r="110" spans="1:8" ht="11.25" customHeight="1" x14ac:dyDescent="0.25">
      <c r="A110" s="133" t="s">
        <v>104</v>
      </c>
      <c r="B110" s="133" t="s">
        <v>131</v>
      </c>
      <c r="C110" s="24">
        <v>200</v>
      </c>
      <c r="D110" s="4">
        <v>10.6</v>
      </c>
      <c r="E110" s="4">
        <v>16.8</v>
      </c>
      <c r="F110" s="4">
        <v>38.6</v>
      </c>
      <c r="G110" s="4">
        <v>348.2</v>
      </c>
      <c r="H110" s="4">
        <v>89.57</v>
      </c>
    </row>
    <row r="111" spans="1:8" ht="11.25" customHeight="1" x14ac:dyDescent="0.25">
      <c r="A111" s="137" t="s">
        <v>145</v>
      </c>
      <c r="B111" s="133" t="s">
        <v>132</v>
      </c>
      <c r="C111" s="24">
        <v>200</v>
      </c>
      <c r="D111" s="26">
        <v>0.1</v>
      </c>
      <c r="E111" s="26">
        <v>0</v>
      </c>
      <c r="F111" s="26">
        <v>72</v>
      </c>
      <c r="G111" s="26">
        <v>29.3</v>
      </c>
      <c r="H111" s="4">
        <v>24.35</v>
      </c>
    </row>
    <row r="112" spans="1:8" ht="11.25" customHeight="1" x14ac:dyDescent="0.25">
      <c r="A112" s="58" t="s">
        <v>46</v>
      </c>
      <c r="B112" s="133" t="s">
        <v>48</v>
      </c>
      <c r="C112" s="24">
        <v>50</v>
      </c>
      <c r="D112" s="16">
        <v>2.5</v>
      </c>
      <c r="E112" s="16">
        <v>0.4</v>
      </c>
      <c r="F112" s="16">
        <v>24.6</v>
      </c>
      <c r="G112" s="16">
        <v>117.2</v>
      </c>
      <c r="H112" s="148">
        <v>3.45</v>
      </c>
    </row>
    <row r="113" spans="1:8" ht="11.25" customHeight="1" x14ac:dyDescent="0.2">
      <c r="A113" s="58" t="s">
        <v>46</v>
      </c>
      <c r="B113" s="150" t="s">
        <v>28</v>
      </c>
      <c r="C113" s="24">
        <v>20</v>
      </c>
      <c r="D113" s="16">
        <v>1</v>
      </c>
      <c r="E113" s="16">
        <v>0.24</v>
      </c>
      <c r="F113" s="16">
        <v>6.6</v>
      </c>
      <c r="G113" s="16">
        <v>34.130000000000003</v>
      </c>
      <c r="H113" s="148">
        <v>1.38</v>
      </c>
    </row>
    <row r="114" spans="1:8" ht="11.25" customHeight="1" x14ac:dyDescent="0.2">
      <c r="A114" s="29"/>
      <c r="B114" s="30" t="s">
        <v>17</v>
      </c>
      <c r="C114" s="31">
        <f>SUM(C108:C113)</f>
        <v>730</v>
      </c>
      <c r="D114" s="31">
        <f t="shared" ref="D114:G114" si="14">SUM(D108:D113)</f>
        <v>20</v>
      </c>
      <c r="E114" s="31">
        <f t="shared" si="14"/>
        <v>29.339999999999996</v>
      </c>
      <c r="F114" s="31">
        <f t="shared" si="14"/>
        <v>161.19999999999999</v>
      </c>
      <c r="G114" s="31">
        <f t="shared" si="14"/>
        <v>735.83</v>
      </c>
      <c r="H114" s="62">
        <f>SUM(H108:H113)</f>
        <v>158.07999999999996</v>
      </c>
    </row>
    <row r="115" spans="1:8" ht="11.25" customHeight="1" x14ac:dyDescent="0.2">
      <c r="A115" s="29"/>
      <c r="B115" s="37" t="s">
        <v>18</v>
      </c>
      <c r="C115" s="31">
        <f>C114+C106</f>
        <v>1260</v>
      </c>
      <c r="D115" s="31">
        <f t="shared" ref="D115:G115" si="15">D114+D106</f>
        <v>37.200000000000003</v>
      </c>
      <c r="E115" s="31">
        <f t="shared" si="15"/>
        <v>46.809999999999995</v>
      </c>
      <c r="F115" s="31">
        <f t="shared" si="15"/>
        <v>246.01999999999998</v>
      </c>
      <c r="G115" s="31">
        <f t="shared" si="15"/>
        <v>1272.2800000000002</v>
      </c>
      <c r="H115" s="62">
        <f>H114+H106</f>
        <v>270.69999999999993</v>
      </c>
    </row>
    <row r="116" spans="1:8" ht="11.25" customHeight="1" x14ac:dyDescent="0.2">
      <c r="A116" s="174" t="s">
        <v>30</v>
      </c>
      <c r="B116" s="175"/>
      <c r="C116" s="175"/>
      <c r="D116" s="175"/>
      <c r="E116" s="175"/>
      <c r="F116" s="175"/>
      <c r="G116" s="175"/>
      <c r="H116" s="176"/>
    </row>
    <row r="117" spans="1:8" ht="13.5" customHeight="1" x14ac:dyDescent="0.2">
      <c r="A117" s="174" t="s">
        <v>14</v>
      </c>
      <c r="B117" s="175"/>
      <c r="C117" s="175"/>
      <c r="D117" s="175"/>
      <c r="E117" s="175"/>
      <c r="F117" s="175"/>
      <c r="G117" s="175"/>
      <c r="H117" s="176"/>
    </row>
    <row r="118" spans="1:8" ht="11.25" customHeight="1" x14ac:dyDescent="0.25">
      <c r="A118" s="133" t="s">
        <v>49</v>
      </c>
      <c r="B118" s="133" t="s">
        <v>84</v>
      </c>
      <c r="C118" s="24">
        <v>60</v>
      </c>
      <c r="D118" s="26">
        <v>0.7</v>
      </c>
      <c r="E118" s="26">
        <v>0.1</v>
      </c>
      <c r="F118" s="26">
        <v>2.2999999999999998</v>
      </c>
      <c r="G118" s="26">
        <v>12.8</v>
      </c>
      <c r="H118" s="26">
        <v>20.440000000000001</v>
      </c>
    </row>
    <row r="119" spans="1:8" ht="11.25" customHeight="1" x14ac:dyDescent="0.25">
      <c r="A119" s="133" t="s">
        <v>105</v>
      </c>
      <c r="B119" s="133" t="s">
        <v>106</v>
      </c>
      <c r="C119" s="24">
        <v>150</v>
      </c>
      <c r="D119" s="28">
        <v>4.7</v>
      </c>
      <c r="E119" s="28">
        <v>6.2</v>
      </c>
      <c r="F119" s="28">
        <v>26.5</v>
      </c>
      <c r="G119" s="28">
        <v>180.7</v>
      </c>
      <c r="H119" s="4">
        <v>36.869999999999997</v>
      </c>
    </row>
    <row r="120" spans="1:8" ht="11.25" customHeight="1" x14ac:dyDescent="0.25">
      <c r="A120" s="133" t="s">
        <v>58</v>
      </c>
      <c r="B120" s="133" t="s">
        <v>59</v>
      </c>
      <c r="C120" s="24">
        <v>100</v>
      </c>
      <c r="D120" s="28">
        <v>11.6</v>
      </c>
      <c r="E120" s="28">
        <v>7.8</v>
      </c>
      <c r="F120" s="28">
        <v>4.4000000000000004</v>
      </c>
      <c r="G120" s="28">
        <v>126.4</v>
      </c>
      <c r="H120" s="28">
        <v>70.290000000000006</v>
      </c>
    </row>
    <row r="121" spans="1:8" ht="11.25" customHeight="1" x14ac:dyDescent="0.25">
      <c r="A121" s="133" t="s">
        <v>107</v>
      </c>
      <c r="B121" s="133" t="s">
        <v>108</v>
      </c>
      <c r="C121" s="24">
        <v>200</v>
      </c>
      <c r="D121" s="28">
        <v>0.2</v>
      </c>
      <c r="E121" s="28">
        <v>0.1</v>
      </c>
      <c r="F121" s="28">
        <v>15.22</v>
      </c>
      <c r="G121" s="28">
        <v>61.14</v>
      </c>
      <c r="H121" s="28">
        <v>4.78</v>
      </c>
    </row>
    <row r="122" spans="1:8" ht="11.25" customHeight="1" x14ac:dyDescent="0.25">
      <c r="A122" s="58" t="s">
        <v>46</v>
      </c>
      <c r="B122" s="133" t="s">
        <v>48</v>
      </c>
      <c r="C122" s="154">
        <v>40</v>
      </c>
      <c r="D122" s="16">
        <v>2</v>
      </c>
      <c r="E122" s="16">
        <v>0.32</v>
      </c>
      <c r="F122" s="16">
        <v>19.68</v>
      </c>
      <c r="G122" s="16">
        <v>93.76</v>
      </c>
      <c r="H122" s="4">
        <v>2.76</v>
      </c>
    </row>
    <row r="123" spans="1:8" ht="11.25" customHeight="1" x14ac:dyDescent="0.2">
      <c r="A123" s="58" t="s">
        <v>46</v>
      </c>
      <c r="B123" s="150" t="s">
        <v>28</v>
      </c>
      <c r="C123" s="24">
        <v>15</v>
      </c>
      <c r="D123" s="28">
        <v>0.75</v>
      </c>
      <c r="E123" s="28">
        <v>0.18</v>
      </c>
      <c r="F123" s="28">
        <v>5</v>
      </c>
      <c r="G123" s="28">
        <v>25.6</v>
      </c>
      <c r="H123" s="148">
        <v>1.04</v>
      </c>
    </row>
    <row r="124" spans="1:8" ht="14.25" customHeight="1" x14ac:dyDescent="0.2">
      <c r="A124" s="36"/>
      <c r="B124" s="30" t="s">
        <v>15</v>
      </c>
      <c r="C124" s="31">
        <f>SUM(C118:C123)</f>
        <v>565</v>
      </c>
      <c r="D124" s="62">
        <f>SUM(D118:D123)</f>
        <v>19.95</v>
      </c>
      <c r="E124" s="62">
        <f t="shared" ref="E124:H124" si="16">SUM(E118:E123)</f>
        <v>14.7</v>
      </c>
      <c r="F124" s="62">
        <f t="shared" si="16"/>
        <v>73.099999999999994</v>
      </c>
      <c r="G124" s="62">
        <f t="shared" si="16"/>
        <v>500.4</v>
      </c>
      <c r="H124" s="62">
        <f t="shared" si="16"/>
        <v>136.17999999999998</v>
      </c>
    </row>
    <row r="125" spans="1:8" ht="24.75" customHeight="1" x14ac:dyDescent="0.2">
      <c r="A125" s="184" t="s">
        <v>24</v>
      </c>
      <c r="B125" s="184"/>
      <c r="C125" s="184"/>
      <c r="D125" s="184"/>
      <c r="E125" s="184"/>
      <c r="F125" s="184"/>
      <c r="G125" s="184"/>
      <c r="H125" s="32"/>
    </row>
    <row r="126" spans="1:8" ht="11.25" customHeight="1" x14ac:dyDescent="0.25">
      <c r="A126" s="133" t="s">
        <v>109</v>
      </c>
      <c r="B126" s="133" t="s">
        <v>137</v>
      </c>
      <c r="C126" s="24">
        <v>60</v>
      </c>
      <c r="D126" s="26">
        <v>0.5</v>
      </c>
      <c r="E126" s="26">
        <v>0.1</v>
      </c>
      <c r="F126" s="26">
        <v>1.5</v>
      </c>
      <c r="G126" s="26">
        <v>8.5</v>
      </c>
      <c r="H126" s="26">
        <v>19.55</v>
      </c>
    </row>
    <row r="127" spans="1:8" ht="24.75" customHeight="1" x14ac:dyDescent="0.25">
      <c r="A127" s="133" t="s">
        <v>110</v>
      </c>
      <c r="B127" s="133" t="s">
        <v>143</v>
      </c>
      <c r="C127" s="24">
        <v>200</v>
      </c>
      <c r="D127" s="26">
        <v>5.0999999999999996</v>
      </c>
      <c r="E127" s="26">
        <v>5.8</v>
      </c>
      <c r="F127" s="26">
        <v>10.8</v>
      </c>
      <c r="G127" s="26">
        <v>115.6</v>
      </c>
      <c r="H127" s="26">
        <v>14.24</v>
      </c>
    </row>
    <row r="128" spans="1:8" ht="11.25" customHeight="1" x14ac:dyDescent="0.25">
      <c r="A128" s="137" t="s">
        <v>56</v>
      </c>
      <c r="B128" s="133" t="s">
        <v>57</v>
      </c>
      <c r="C128" s="24">
        <v>150</v>
      </c>
      <c r="D128" s="4">
        <v>3.1</v>
      </c>
      <c r="E128" s="4">
        <v>5.3</v>
      </c>
      <c r="F128" s="4">
        <v>19.8</v>
      </c>
      <c r="G128" s="4">
        <v>139.4</v>
      </c>
      <c r="H128" s="26">
        <v>43</v>
      </c>
    </row>
    <row r="129" spans="1:8" ht="11.25" customHeight="1" x14ac:dyDescent="0.25">
      <c r="A129" s="133" t="s">
        <v>111</v>
      </c>
      <c r="B129" s="133" t="s">
        <v>112</v>
      </c>
      <c r="C129" s="24">
        <v>75</v>
      </c>
      <c r="D129" s="26">
        <v>14.4</v>
      </c>
      <c r="E129" s="26">
        <v>3.2</v>
      </c>
      <c r="F129" s="26">
        <v>10.1</v>
      </c>
      <c r="G129" s="26">
        <v>126.4</v>
      </c>
      <c r="H129" s="26">
        <v>56.24</v>
      </c>
    </row>
    <row r="130" spans="1:8" ht="11.25" customHeight="1" x14ac:dyDescent="0.25">
      <c r="A130" s="133" t="s">
        <v>89</v>
      </c>
      <c r="B130" s="133" t="s">
        <v>129</v>
      </c>
      <c r="C130" s="24">
        <v>200</v>
      </c>
      <c r="D130" s="16">
        <v>0.5</v>
      </c>
      <c r="E130" s="16">
        <v>0</v>
      </c>
      <c r="F130" s="16">
        <v>19.8</v>
      </c>
      <c r="G130" s="16">
        <v>81</v>
      </c>
      <c r="H130" s="148">
        <v>11.11</v>
      </c>
    </row>
    <row r="131" spans="1:8" ht="11.25" customHeight="1" x14ac:dyDescent="0.2">
      <c r="A131" s="58" t="s">
        <v>46</v>
      </c>
      <c r="B131" s="150" t="s">
        <v>28</v>
      </c>
      <c r="C131" s="24">
        <v>40</v>
      </c>
      <c r="D131" s="16">
        <v>2</v>
      </c>
      <c r="E131" s="16">
        <v>0.48</v>
      </c>
      <c r="F131" s="16">
        <v>13.3</v>
      </c>
      <c r="G131" s="16">
        <v>68.260000000000005</v>
      </c>
      <c r="H131" s="4">
        <v>2.76</v>
      </c>
    </row>
    <row r="132" spans="1:8" ht="11.25" customHeight="1" x14ac:dyDescent="0.25">
      <c r="A132" s="58" t="s">
        <v>46</v>
      </c>
      <c r="B132" s="133" t="s">
        <v>48</v>
      </c>
      <c r="C132" s="27">
        <v>30</v>
      </c>
      <c r="D132" s="28">
        <v>1.5</v>
      </c>
      <c r="E132" s="28">
        <v>0.24</v>
      </c>
      <c r="F132" s="28">
        <v>14.76</v>
      </c>
      <c r="G132" s="28">
        <v>70.319999999999993</v>
      </c>
      <c r="H132" s="148">
        <v>2.0699999999999998</v>
      </c>
    </row>
    <row r="133" spans="1:8" ht="11.25" customHeight="1" x14ac:dyDescent="0.2">
      <c r="A133" s="36"/>
      <c r="B133" s="30" t="s">
        <v>17</v>
      </c>
      <c r="C133" s="31">
        <f>SUM(C126:C132)</f>
        <v>755</v>
      </c>
      <c r="D133" s="31">
        <f t="shared" ref="D133:G133" si="17">SUM(D126:D132)</f>
        <v>27.1</v>
      </c>
      <c r="E133" s="31">
        <f t="shared" si="17"/>
        <v>15.12</v>
      </c>
      <c r="F133" s="31">
        <f t="shared" si="17"/>
        <v>90.06</v>
      </c>
      <c r="G133" s="31">
        <f t="shared" si="17"/>
        <v>609.48</v>
      </c>
      <c r="H133" s="62">
        <f>SUM(H126:H132)</f>
        <v>148.96999999999997</v>
      </c>
    </row>
    <row r="134" spans="1:8" ht="11.25" customHeight="1" x14ac:dyDescent="0.2">
      <c r="A134" s="36"/>
      <c r="B134" s="37" t="s">
        <v>18</v>
      </c>
      <c r="C134" s="31">
        <f t="shared" ref="C134:H134" si="18">C133+C124</f>
        <v>1320</v>
      </c>
      <c r="D134" s="31">
        <f t="shared" si="18"/>
        <v>47.05</v>
      </c>
      <c r="E134" s="31">
        <f t="shared" si="18"/>
        <v>29.82</v>
      </c>
      <c r="F134" s="31">
        <f t="shared" si="18"/>
        <v>163.16</v>
      </c>
      <c r="G134" s="31">
        <f t="shared" si="18"/>
        <v>1109.8800000000001</v>
      </c>
      <c r="H134" s="62">
        <f t="shared" si="18"/>
        <v>285.14999999999998</v>
      </c>
    </row>
    <row r="135" spans="1:8" ht="11.25" customHeight="1" x14ac:dyDescent="0.2">
      <c r="A135" s="174" t="s">
        <v>31</v>
      </c>
      <c r="B135" s="175"/>
      <c r="C135" s="175"/>
      <c r="D135" s="175"/>
      <c r="E135" s="175"/>
      <c r="F135" s="175"/>
      <c r="G135" s="175"/>
      <c r="H135" s="176"/>
    </row>
    <row r="136" spans="1:8" ht="11.25" customHeight="1" x14ac:dyDescent="0.2">
      <c r="A136" s="174" t="s">
        <v>14</v>
      </c>
      <c r="B136" s="175"/>
      <c r="C136" s="175"/>
      <c r="D136" s="175"/>
      <c r="E136" s="175"/>
      <c r="F136" s="175"/>
      <c r="G136" s="175"/>
      <c r="H136" s="176"/>
    </row>
    <row r="137" spans="1:8" ht="11.25" customHeight="1" x14ac:dyDescent="0.25">
      <c r="A137" s="133" t="s">
        <v>42</v>
      </c>
      <c r="B137" s="133" t="s">
        <v>43</v>
      </c>
      <c r="C137" s="24">
        <v>15</v>
      </c>
      <c r="D137" s="26">
        <v>3.5</v>
      </c>
      <c r="E137" s="26">
        <v>4.4000000000000004</v>
      </c>
      <c r="F137" s="26">
        <v>0</v>
      </c>
      <c r="G137" s="26">
        <v>53.7</v>
      </c>
      <c r="H137" s="26">
        <v>13.22</v>
      </c>
    </row>
    <row r="138" spans="1:8" ht="11.25" customHeight="1" x14ac:dyDescent="0.25">
      <c r="A138" s="133" t="s">
        <v>113</v>
      </c>
      <c r="B138" s="133" t="s">
        <v>114</v>
      </c>
      <c r="C138" s="27">
        <v>150</v>
      </c>
      <c r="D138" s="28">
        <v>7.1</v>
      </c>
      <c r="E138" s="28">
        <v>5.8</v>
      </c>
      <c r="F138" s="28">
        <v>26.6</v>
      </c>
      <c r="G138" s="28">
        <v>187.3</v>
      </c>
      <c r="H138" s="28">
        <v>28.4</v>
      </c>
    </row>
    <row r="139" spans="1:8" ht="11.25" customHeight="1" x14ac:dyDescent="0.25">
      <c r="A139" s="133" t="s">
        <v>46</v>
      </c>
      <c r="B139" s="133" t="s">
        <v>70</v>
      </c>
      <c r="C139" s="27">
        <v>120</v>
      </c>
      <c r="D139" s="28">
        <v>0.5</v>
      </c>
      <c r="E139" s="28">
        <v>0.5</v>
      </c>
      <c r="F139" s="28">
        <v>11.8</v>
      </c>
      <c r="G139" s="28">
        <v>53.3</v>
      </c>
      <c r="H139" s="28">
        <v>21.23</v>
      </c>
    </row>
    <row r="140" spans="1:8" ht="11.25" customHeight="1" x14ac:dyDescent="0.25">
      <c r="A140" s="133" t="s">
        <v>47</v>
      </c>
      <c r="B140" s="133" t="s">
        <v>158</v>
      </c>
      <c r="C140" s="27">
        <v>200</v>
      </c>
      <c r="D140" s="16">
        <v>0</v>
      </c>
      <c r="E140" s="16">
        <v>0</v>
      </c>
      <c r="F140" s="16">
        <v>16</v>
      </c>
      <c r="G140" s="16">
        <v>52.62</v>
      </c>
      <c r="H140" s="28">
        <v>4.3899999999999997</v>
      </c>
    </row>
    <row r="141" spans="1:8" s="74" customFormat="1" ht="11.25" customHeight="1" x14ac:dyDescent="0.25">
      <c r="A141" s="58" t="s">
        <v>46</v>
      </c>
      <c r="B141" s="133" t="s">
        <v>48</v>
      </c>
      <c r="C141" s="65">
        <v>30</v>
      </c>
      <c r="D141" s="28">
        <v>1.5</v>
      </c>
      <c r="E141" s="28">
        <v>0.24</v>
      </c>
      <c r="F141" s="28">
        <v>14.76</v>
      </c>
      <c r="G141" s="28">
        <v>70.319999999999993</v>
      </c>
      <c r="H141" s="148">
        <v>2.0699999999999998</v>
      </c>
    </row>
    <row r="142" spans="1:8" ht="11.25" customHeight="1" x14ac:dyDescent="0.2">
      <c r="A142" s="155"/>
      <c r="B142" s="156" t="s">
        <v>15</v>
      </c>
      <c r="C142" s="157">
        <f t="shared" ref="C142:H142" si="19">SUM(C137:C141)</f>
        <v>515</v>
      </c>
      <c r="D142" s="157">
        <f t="shared" si="19"/>
        <v>12.6</v>
      </c>
      <c r="E142" s="157">
        <f t="shared" si="19"/>
        <v>10.94</v>
      </c>
      <c r="F142" s="157">
        <f t="shared" si="19"/>
        <v>69.160000000000011</v>
      </c>
      <c r="G142" s="157">
        <f t="shared" si="19"/>
        <v>417.24</v>
      </c>
      <c r="H142" s="157">
        <f t="shared" si="19"/>
        <v>69.309999999999988</v>
      </c>
    </row>
    <row r="143" spans="1:8" ht="24.75" customHeight="1" x14ac:dyDescent="0.2">
      <c r="A143" s="174" t="s">
        <v>20</v>
      </c>
      <c r="B143" s="175"/>
      <c r="C143" s="175"/>
      <c r="D143" s="175"/>
      <c r="E143" s="175"/>
      <c r="F143" s="175"/>
      <c r="G143" s="176"/>
      <c r="H143" s="32"/>
    </row>
    <row r="144" spans="1:8" ht="11.25" customHeight="1" x14ac:dyDescent="0.25">
      <c r="A144" s="133" t="s">
        <v>54</v>
      </c>
      <c r="B144" s="133" t="s">
        <v>55</v>
      </c>
      <c r="C144" s="24">
        <v>60</v>
      </c>
      <c r="D144" s="4">
        <v>0.9</v>
      </c>
      <c r="E144" s="4">
        <v>0.1</v>
      </c>
      <c r="F144" s="4">
        <v>5.2</v>
      </c>
      <c r="G144" s="4">
        <v>25.2</v>
      </c>
      <c r="H144" s="4">
        <v>13.94</v>
      </c>
    </row>
    <row r="145" spans="1:8" ht="27" customHeight="1" x14ac:dyDescent="0.25">
      <c r="A145" s="133" t="s">
        <v>63</v>
      </c>
      <c r="B145" s="133" t="s">
        <v>64</v>
      </c>
      <c r="C145" s="24">
        <v>200</v>
      </c>
      <c r="D145" s="26">
        <v>4.7</v>
      </c>
      <c r="E145" s="26">
        <v>5.7</v>
      </c>
      <c r="F145" s="26">
        <v>10.1</v>
      </c>
      <c r="G145" s="26">
        <v>110.4</v>
      </c>
      <c r="H145" s="26">
        <v>27.74</v>
      </c>
    </row>
    <row r="146" spans="1:8" ht="11.25" customHeight="1" x14ac:dyDescent="0.25">
      <c r="A146" s="133" t="s">
        <v>93</v>
      </c>
      <c r="B146" s="133" t="s">
        <v>94</v>
      </c>
      <c r="C146" s="27">
        <v>150</v>
      </c>
      <c r="D146" s="26">
        <v>5.3</v>
      </c>
      <c r="E146" s="26">
        <v>4.9000000000000004</v>
      </c>
      <c r="F146" s="26">
        <v>32.799999999999997</v>
      </c>
      <c r="G146" s="26">
        <v>196.8</v>
      </c>
      <c r="H146" s="28">
        <v>20.47</v>
      </c>
    </row>
    <row r="147" spans="1:8" ht="11.25" customHeight="1" x14ac:dyDescent="0.25">
      <c r="A147" s="133" t="s">
        <v>117</v>
      </c>
      <c r="B147" s="133" t="s">
        <v>133</v>
      </c>
      <c r="C147" s="24">
        <v>75</v>
      </c>
      <c r="D147" s="4">
        <v>10</v>
      </c>
      <c r="E147" s="4">
        <v>17.3</v>
      </c>
      <c r="F147" s="4">
        <v>12.3</v>
      </c>
      <c r="G147" s="4">
        <v>221.4</v>
      </c>
      <c r="H147" s="4">
        <v>60.83</v>
      </c>
    </row>
    <row r="148" spans="1:8" ht="26.25" customHeight="1" x14ac:dyDescent="0.25">
      <c r="A148" s="133" t="s">
        <v>151</v>
      </c>
      <c r="B148" s="133" t="s">
        <v>147</v>
      </c>
      <c r="C148" s="24">
        <v>200</v>
      </c>
      <c r="D148" s="151">
        <v>1</v>
      </c>
      <c r="E148" s="16">
        <v>0</v>
      </c>
      <c r="F148" s="16">
        <v>33.1</v>
      </c>
      <c r="G148" s="16">
        <v>128.9</v>
      </c>
      <c r="H148" s="4">
        <v>19.399999999999999</v>
      </c>
    </row>
    <row r="149" spans="1:8" ht="11.25" customHeight="1" x14ac:dyDescent="0.25">
      <c r="A149" s="133" t="s">
        <v>46</v>
      </c>
      <c r="B149" s="133" t="s">
        <v>48</v>
      </c>
      <c r="C149" s="24">
        <v>50</v>
      </c>
      <c r="D149" s="16">
        <v>2.5</v>
      </c>
      <c r="E149" s="16">
        <v>0.4</v>
      </c>
      <c r="F149" s="16">
        <v>24.6</v>
      </c>
      <c r="G149" s="16">
        <v>117.2</v>
      </c>
      <c r="H149" s="148">
        <v>3.45</v>
      </c>
    </row>
    <row r="150" spans="1:8" ht="11.25" customHeight="1" x14ac:dyDescent="0.2">
      <c r="A150" s="58" t="s">
        <v>46</v>
      </c>
      <c r="B150" s="150" t="s">
        <v>28</v>
      </c>
      <c r="C150" s="24">
        <v>20</v>
      </c>
      <c r="D150" s="16">
        <v>1</v>
      </c>
      <c r="E150" s="16">
        <v>0.24</v>
      </c>
      <c r="F150" s="16">
        <v>6.6</v>
      </c>
      <c r="G150" s="16">
        <v>34.130000000000003</v>
      </c>
      <c r="H150" s="148">
        <v>1.38</v>
      </c>
    </row>
    <row r="151" spans="1:8" ht="11.25" customHeight="1" x14ac:dyDescent="0.2">
      <c r="A151" s="36"/>
      <c r="B151" s="30" t="s">
        <v>17</v>
      </c>
      <c r="C151" s="31">
        <f>SUM(C144:C150)</f>
        <v>755</v>
      </c>
      <c r="D151" s="31">
        <f t="shared" ref="D151:H151" si="20">SUM(D144:D150)</f>
        <v>25.4</v>
      </c>
      <c r="E151" s="31">
        <f t="shared" si="20"/>
        <v>28.639999999999997</v>
      </c>
      <c r="F151" s="31">
        <f t="shared" si="20"/>
        <v>124.69999999999999</v>
      </c>
      <c r="G151" s="31">
        <f t="shared" si="20"/>
        <v>834.03</v>
      </c>
      <c r="H151" s="62">
        <f t="shared" si="20"/>
        <v>147.20999999999998</v>
      </c>
    </row>
    <row r="152" spans="1:8" ht="11.25" customHeight="1" x14ac:dyDescent="0.2">
      <c r="A152" s="36"/>
      <c r="B152" s="37" t="s">
        <v>18</v>
      </c>
      <c r="C152" s="31">
        <f t="shared" ref="C152:H152" si="21">C151+C142</f>
        <v>1270</v>
      </c>
      <c r="D152" s="31">
        <f t="shared" si="21"/>
        <v>38</v>
      </c>
      <c r="E152" s="31">
        <f t="shared" si="21"/>
        <v>39.58</v>
      </c>
      <c r="F152" s="31">
        <f t="shared" si="21"/>
        <v>193.86</v>
      </c>
      <c r="G152" s="31">
        <f t="shared" si="21"/>
        <v>1251.27</v>
      </c>
      <c r="H152" s="62">
        <f t="shared" si="21"/>
        <v>216.51999999999998</v>
      </c>
    </row>
    <row r="153" spans="1:8" ht="11.25" customHeight="1" x14ac:dyDescent="0.2">
      <c r="A153" s="174" t="s">
        <v>32</v>
      </c>
      <c r="B153" s="175"/>
      <c r="C153" s="175"/>
      <c r="D153" s="175"/>
      <c r="E153" s="175"/>
      <c r="F153" s="175"/>
      <c r="G153" s="175"/>
      <c r="H153" s="176"/>
    </row>
    <row r="154" spans="1:8" ht="11.25" customHeight="1" x14ac:dyDescent="0.2">
      <c r="A154" s="174" t="s">
        <v>14</v>
      </c>
      <c r="B154" s="175"/>
      <c r="C154" s="175"/>
      <c r="D154" s="175"/>
      <c r="E154" s="175"/>
      <c r="F154" s="175"/>
      <c r="G154" s="175"/>
      <c r="H154" s="176"/>
    </row>
    <row r="155" spans="1:8" ht="11.25" customHeight="1" x14ac:dyDescent="0.25">
      <c r="A155" s="133" t="s">
        <v>68</v>
      </c>
      <c r="B155" s="133" t="s">
        <v>69</v>
      </c>
      <c r="C155" s="24">
        <v>150</v>
      </c>
      <c r="D155" s="28">
        <v>11.51</v>
      </c>
      <c r="E155" s="28">
        <v>19.5</v>
      </c>
      <c r="F155" s="28">
        <v>3.2</v>
      </c>
      <c r="G155" s="28">
        <v>225.4</v>
      </c>
      <c r="H155" s="4">
        <v>75.61</v>
      </c>
    </row>
    <row r="156" spans="1:8" ht="11.25" customHeight="1" x14ac:dyDescent="0.25">
      <c r="A156" s="58" t="s">
        <v>46</v>
      </c>
      <c r="B156" s="133" t="s">
        <v>70</v>
      </c>
      <c r="C156" s="27">
        <v>120</v>
      </c>
      <c r="D156" s="28">
        <v>0.5</v>
      </c>
      <c r="E156" s="28">
        <v>0.5</v>
      </c>
      <c r="F156" s="28">
        <v>11.8</v>
      </c>
      <c r="G156" s="28">
        <v>53.3</v>
      </c>
      <c r="H156" s="28">
        <v>21.23</v>
      </c>
    </row>
    <row r="157" spans="1:8" ht="11.25" customHeight="1" x14ac:dyDescent="0.25">
      <c r="A157" s="133" t="s">
        <v>47</v>
      </c>
      <c r="B157" s="133" t="s">
        <v>23</v>
      </c>
      <c r="C157" s="24">
        <v>200</v>
      </c>
      <c r="D157" s="16">
        <v>0.2</v>
      </c>
      <c r="E157" s="16">
        <v>0</v>
      </c>
      <c r="F157" s="16">
        <v>10.56</v>
      </c>
      <c r="G157" s="16">
        <v>40</v>
      </c>
      <c r="H157" s="148">
        <v>3.01</v>
      </c>
    </row>
    <row r="158" spans="1:8" ht="11.25" customHeight="1" x14ac:dyDescent="0.25">
      <c r="A158" s="133" t="s">
        <v>46</v>
      </c>
      <c r="B158" s="133" t="s">
        <v>48</v>
      </c>
      <c r="C158" s="24">
        <v>30</v>
      </c>
      <c r="D158" s="28">
        <v>1.5</v>
      </c>
      <c r="E158" s="28">
        <v>0.24</v>
      </c>
      <c r="F158" s="28">
        <v>14.76</v>
      </c>
      <c r="G158" s="28">
        <v>70.319999999999993</v>
      </c>
      <c r="H158" s="148">
        <v>2.0699999999999998</v>
      </c>
    </row>
    <row r="159" spans="1:8" ht="11.25" customHeight="1" x14ac:dyDescent="0.2">
      <c r="A159" s="58" t="s">
        <v>46</v>
      </c>
      <c r="B159" s="150" t="s">
        <v>28</v>
      </c>
      <c r="C159" s="24">
        <v>15</v>
      </c>
      <c r="D159" s="28">
        <v>0.75</v>
      </c>
      <c r="E159" s="28">
        <v>0.18</v>
      </c>
      <c r="F159" s="28">
        <v>5</v>
      </c>
      <c r="G159" s="28">
        <v>25.6</v>
      </c>
      <c r="H159" s="148">
        <v>1.04</v>
      </c>
    </row>
    <row r="160" spans="1:8" ht="11.25" customHeight="1" x14ac:dyDescent="0.2">
      <c r="A160" s="36"/>
      <c r="B160" s="30" t="s">
        <v>15</v>
      </c>
      <c r="C160" s="31">
        <f>SUM(C155:C159)</f>
        <v>515</v>
      </c>
      <c r="D160" s="31">
        <f t="shared" ref="D160:H160" si="22">SUM(D155:D159)</f>
        <v>14.459999999999999</v>
      </c>
      <c r="E160" s="31">
        <f t="shared" si="22"/>
        <v>20.419999999999998</v>
      </c>
      <c r="F160" s="31">
        <f t="shared" si="22"/>
        <v>45.32</v>
      </c>
      <c r="G160" s="31">
        <f t="shared" si="22"/>
        <v>414.62</v>
      </c>
      <c r="H160" s="31">
        <f t="shared" si="22"/>
        <v>102.96000000000001</v>
      </c>
    </row>
    <row r="161" spans="1:8" ht="11.25" customHeight="1" x14ac:dyDescent="0.2">
      <c r="A161" s="174" t="s">
        <v>24</v>
      </c>
      <c r="B161" s="175"/>
      <c r="C161" s="175"/>
      <c r="D161" s="175"/>
      <c r="E161" s="175"/>
      <c r="F161" s="175"/>
      <c r="G161" s="175"/>
      <c r="H161" s="176"/>
    </row>
    <row r="162" spans="1:8" ht="11.25" customHeight="1" x14ac:dyDescent="0.25">
      <c r="A162" s="133" t="s">
        <v>109</v>
      </c>
      <c r="B162" s="133" t="s">
        <v>137</v>
      </c>
      <c r="C162" s="24">
        <v>60</v>
      </c>
      <c r="D162" s="26">
        <v>0.5</v>
      </c>
      <c r="E162" s="26">
        <v>0.1</v>
      </c>
      <c r="F162" s="26">
        <v>1.5</v>
      </c>
      <c r="G162" s="26">
        <v>8.5</v>
      </c>
      <c r="H162" s="4">
        <v>19.55</v>
      </c>
    </row>
    <row r="163" spans="1:8" ht="11.25" customHeight="1" x14ac:dyDescent="0.25">
      <c r="A163" s="152" t="s">
        <v>153</v>
      </c>
      <c r="B163" s="137" t="s">
        <v>146</v>
      </c>
      <c r="C163" s="27">
        <v>200</v>
      </c>
      <c r="D163" s="28">
        <v>7.2</v>
      </c>
      <c r="E163" s="28">
        <v>8.6999999999999993</v>
      </c>
      <c r="F163" s="28">
        <v>17.62</v>
      </c>
      <c r="G163" s="28">
        <v>208.94</v>
      </c>
      <c r="H163" s="28">
        <v>20.91</v>
      </c>
    </row>
    <row r="164" spans="1:8" ht="11.25" customHeight="1" x14ac:dyDescent="0.25">
      <c r="A164" s="137" t="s">
        <v>56</v>
      </c>
      <c r="B164" s="137" t="s">
        <v>57</v>
      </c>
      <c r="C164" s="24">
        <v>150</v>
      </c>
      <c r="D164" s="4">
        <v>3.1</v>
      </c>
      <c r="E164" s="4">
        <v>5.2</v>
      </c>
      <c r="F164" s="4">
        <v>19.8</v>
      </c>
      <c r="G164" s="4">
        <v>139.4</v>
      </c>
      <c r="H164" s="26">
        <v>43</v>
      </c>
    </row>
    <row r="165" spans="1:8" ht="11.25" customHeight="1" x14ac:dyDescent="0.25">
      <c r="A165" s="133" t="s">
        <v>58</v>
      </c>
      <c r="B165" s="133" t="s">
        <v>59</v>
      </c>
      <c r="C165" s="24">
        <v>80</v>
      </c>
      <c r="D165" s="4">
        <v>9.2799999999999994</v>
      </c>
      <c r="E165" s="4">
        <v>6.24</v>
      </c>
      <c r="F165" s="4">
        <v>3.52</v>
      </c>
      <c r="G165" s="4">
        <v>101.12</v>
      </c>
      <c r="H165" s="28">
        <v>56.23</v>
      </c>
    </row>
    <row r="166" spans="1:8" ht="11.25" customHeight="1" x14ac:dyDescent="0.25">
      <c r="A166" s="133" t="s">
        <v>47</v>
      </c>
      <c r="B166" s="137" t="s">
        <v>23</v>
      </c>
      <c r="C166" s="24">
        <v>200</v>
      </c>
      <c r="D166" s="16">
        <v>0.2</v>
      </c>
      <c r="E166" s="16">
        <v>0</v>
      </c>
      <c r="F166" s="16">
        <v>10.56</v>
      </c>
      <c r="G166" s="16">
        <v>40</v>
      </c>
      <c r="H166" s="4">
        <v>3.01</v>
      </c>
    </row>
    <row r="167" spans="1:8" ht="11.25" customHeight="1" x14ac:dyDescent="0.25">
      <c r="A167" s="137" t="s">
        <v>46</v>
      </c>
      <c r="B167" s="150" t="s">
        <v>28</v>
      </c>
      <c r="C167" s="27">
        <v>30</v>
      </c>
      <c r="D167" s="28">
        <v>1.5</v>
      </c>
      <c r="E167" s="16">
        <v>0.36</v>
      </c>
      <c r="F167" s="53">
        <v>10</v>
      </c>
      <c r="G167" s="53">
        <v>51.2</v>
      </c>
      <c r="H167" s="4">
        <v>2.0699999999999998</v>
      </c>
    </row>
    <row r="168" spans="1:8" ht="11.25" customHeight="1" x14ac:dyDescent="0.25">
      <c r="A168" s="58" t="s">
        <v>46</v>
      </c>
      <c r="B168" s="137" t="s">
        <v>48</v>
      </c>
      <c r="C168" s="27">
        <v>40</v>
      </c>
      <c r="D168" s="16">
        <v>2</v>
      </c>
      <c r="E168" s="16">
        <v>0.32</v>
      </c>
      <c r="F168" s="16">
        <v>19.68</v>
      </c>
      <c r="G168" s="16">
        <v>93.76</v>
      </c>
      <c r="H168" s="4">
        <v>2.76</v>
      </c>
    </row>
    <row r="169" spans="1:8" ht="11.25" customHeight="1" x14ac:dyDescent="0.2">
      <c r="A169" s="29"/>
      <c r="B169" s="30" t="s">
        <v>17</v>
      </c>
      <c r="C169" s="31">
        <f>SUM(C162:C168)</f>
        <v>760</v>
      </c>
      <c r="D169" s="31">
        <f t="shared" ref="D169:G169" si="23">SUM(D162:D168)</f>
        <v>23.779999999999998</v>
      </c>
      <c r="E169" s="31">
        <f t="shared" si="23"/>
        <v>20.92</v>
      </c>
      <c r="F169" s="31">
        <f t="shared" si="23"/>
        <v>82.68</v>
      </c>
      <c r="G169" s="31">
        <f t="shared" si="23"/>
        <v>642.92000000000007</v>
      </c>
      <c r="H169" s="62">
        <f>SUM(H162:H168)</f>
        <v>147.52999999999997</v>
      </c>
    </row>
    <row r="170" spans="1:8" ht="11.25" customHeight="1" x14ac:dyDescent="0.2">
      <c r="A170" s="29"/>
      <c r="B170" s="37" t="s">
        <v>18</v>
      </c>
      <c r="C170" s="31">
        <f>C169+C160</f>
        <v>1275</v>
      </c>
      <c r="D170" s="31">
        <f t="shared" ref="D170:G170" si="24">D169+D160</f>
        <v>38.239999999999995</v>
      </c>
      <c r="E170" s="31">
        <f t="shared" si="24"/>
        <v>41.34</v>
      </c>
      <c r="F170" s="31">
        <f t="shared" si="24"/>
        <v>128</v>
      </c>
      <c r="G170" s="31">
        <f t="shared" si="24"/>
        <v>1057.54</v>
      </c>
      <c r="H170" s="62">
        <f>H169+H160</f>
        <v>250.48999999999998</v>
      </c>
    </row>
    <row r="171" spans="1:8" ht="11.25" customHeight="1" x14ac:dyDescent="0.2">
      <c r="A171" s="174" t="s">
        <v>33</v>
      </c>
      <c r="B171" s="175"/>
      <c r="C171" s="175"/>
      <c r="D171" s="175"/>
      <c r="E171" s="175"/>
      <c r="F171" s="175"/>
      <c r="G171" s="175"/>
      <c r="H171" s="176"/>
    </row>
    <row r="172" spans="1:8" ht="11.25" customHeight="1" x14ac:dyDescent="0.2">
      <c r="A172" s="174" t="s">
        <v>14</v>
      </c>
      <c r="B172" s="175"/>
      <c r="C172" s="175"/>
      <c r="D172" s="175"/>
      <c r="E172" s="175"/>
      <c r="F172" s="175"/>
      <c r="G172" s="175"/>
      <c r="H172" s="176"/>
    </row>
    <row r="173" spans="1:8" ht="11.25" customHeight="1" x14ac:dyDescent="0.25">
      <c r="A173" s="133" t="s">
        <v>121</v>
      </c>
      <c r="B173" s="133" t="s">
        <v>122</v>
      </c>
      <c r="C173" s="24">
        <v>100</v>
      </c>
      <c r="D173" s="4">
        <v>4.0999999999999996</v>
      </c>
      <c r="E173" s="4">
        <v>6.65</v>
      </c>
      <c r="F173" s="4">
        <v>19.3</v>
      </c>
      <c r="G173" s="4">
        <v>135.1</v>
      </c>
      <c r="H173" s="26">
        <v>17.82</v>
      </c>
    </row>
    <row r="174" spans="1:8" ht="11.25" customHeight="1" x14ac:dyDescent="0.25">
      <c r="A174" s="133" t="s">
        <v>81</v>
      </c>
      <c r="B174" s="133" t="s">
        <v>82</v>
      </c>
      <c r="C174" s="24">
        <v>75</v>
      </c>
      <c r="D174" s="26">
        <v>13.65</v>
      </c>
      <c r="E174" s="26">
        <v>6.25</v>
      </c>
      <c r="F174" s="26">
        <v>10.85</v>
      </c>
      <c r="G174" s="26">
        <v>150.6</v>
      </c>
      <c r="H174" s="26">
        <v>79.53</v>
      </c>
    </row>
    <row r="175" spans="1:8" ht="11.25" customHeight="1" x14ac:dyDescent="0.25">
      <c r="A175" s="133" t="s">
        <v>46</v>
      </c>
      <c r="B175" s="133" t="s">
        <v>83</v>
      </c>
      <c r="C175" s="24">
        <v>10</v>
      </c>
      <c r="D175" s="26">
        <v>0</v>
      </c>
      <c r="E175" s="26">
        <v>0</v>
      </c>
      <c r="F175" s="26">
        <v>7.2</v>
      </c>
      <c r="G175" s="26">
        <v>29</v>
      </c>
      <c r="H175" s="26">
        <v>4.13</v>
      </c>
    </row>
    <row r="176" spans="1:8" ht="11.25" customHeight="1" x14ac:dyDescent="0.25">
      <c r="A176" s="133" t="s">
        <v>46</v>
      </c>
      <c r="B176" s="133" t="s">
        <v>70</v>
      </c>
      <c r="C176" s="27">
        <v>120</v>
      </c>
      <c r="D176" s="28">
        <v>0.5</v>
      </c>
      <c r="E176" s="28">
        <v>0.5</v>
      </c>
      <c r="F176" s="28">
        <v>11.8</v>
      </c>
      <c r="G176" s="28">
        <v>53.3</v>
      </c>
      <c r="H176" s="28">
        <v>21.23</v>
      </c>
    </row>
    <row r="177" spans="1:8" ht="11.25" customHeight="1" x14ac:dyDescent="0.25">
      <c r="A177" s="133" t="s">
        <v>107</v>
      </c>
      <c r="B177" s="133" t="s">
        <v>108</v>
      </c>
      <c r="C177" s="24">
        <v>200</v>
      </c>
      <c r="D177" s="28">
        <v>0.2</v>
      </c>
      <c r="E177" s="28">
        <v>0.1</v>
      </c>
      <c r="F177" s="28">
        <v>15.22</v>
      </c>
      <c r="G177" s="28">
        <v>61.14</v>
      </c>
      <c r="H177" s="26">
        <v>4.78</v>
      </c>
    </row>
    <row r="178" spans="1:8" ht="11.25" customHeight="1" x14ac:dyDescent="0.25">
      <c r="A178" s="58" t="s">
        <v>46</v>
      </c>
      <c r="B178" s="133" t="s">
        <v>48</v>
      </c>
      <c r="C178" s="24">
        <v>40</v>
      </c>
      <c r="D178" s="16">
        <v>2</v>
      </c>
      <c r="E178" s="16">
        <v>0.32</v>
      </c>
      <c r="F178" s="16">
        <v>19.68</v>
      </c>
      <c r="G178" s="16">
        <v>93.76</v>
      </c>
      <c r="H178" s="4">
        <v>2.76</v>
      </c>
    </row>
    <row r="179" spans="1:8" ht="11.25" customHeight="1" x14ac:dyDescent="0.25">
      <c r="A179" s="137" t="s">
        <v>46</v>
      </c>
      <c r="B179" s="150" t="s">
        <v>28</v>
      </c>
      <c r="C179" s="27">
        <v>15</v>
      </c>
      <c r="D179" s="28">
        <v>0.75</v>
      </c>
      <c r="E179" s="28">
        <v>0.18</v>
      </c>
      <c r="F179" s="28">
        <v>5</v>
      </c>
      <c r="G179" s="28">
        <v>25.6</v>
      </c>
      <c r="H179" s="148">
        <v>1.04</v>
      </c>
    </row>
    <row r="180" spans="1:8" ht="11.25" customHeight="1" x14ac:dyDescent="0.2">
      <c r="A180" s="36"/>
      <c r="B180" s="30" t="s">
        <v>15</v>
      </c>
      <c r="C180" s="31">
        <f>SUM(C173:C179)</f>
        <v>560</v>
      </c>
      <c r="D180" s="31">
        <f t="shared" ref="D180:H180" si="25">SUM(D173:D179)</f>
        <v>21.2</v>
      </c>
      <c r="E180" s="31">
        <f t="shared" si="25"/>
        <v>14</v>
      </c>
      <c r="F180" s="31">
        <f t="shared" si="25"/>
        <v>89.050000000000011</v>
      </c>
      <c r="G180" s="31">
        <f t="shared" si="25"/>
        <v>548.5</v>
      </c>
      <c r="H180" s="31">
        <f t="shared" si="25"/>
        <v>131.29</v>
      </c>
    </row>
    <row r="181" spans="1:8" ht="11.25" customHeight="1" x14ac:dyDescent="0.2">
      <c r="A181" s="174" t="s">
        <v>24</v>
      </c>
      <c r="B181" s="175"/>
      <c r="C181" s="175"/>
      <c r="D181" s="175"/>
      <c r="E181" s="175"/>
      <c r="F181" s="175"/>
      <c r="G181" s="175"/>
      <c r="H181" s="176"/>
    </row>
    <row r="182" spans="1:8" ht="11.25" customHeight="1" x14ac:dyDescent="0.25">
      <c r="A182" s="133" t="s">
        <v>49</v>
      </c>
      <c r="B182" s="133" t="s">
        <v>84</v>
      </c>
      <c r="C182" s="24">
        <v>60</v>
      </c>
      <c r="D182" s="4">
        <v>0.7</v>
      </c>
      <c r="E182" s="4">
        <v>0.1</v>
      </c>
      <c r="F182" s="4">
        <v>2.2999999999999998</v>
      </c>
      <c r="G182" s="4">
        <v>12.8</v>
      </c>
      <c r="H182" s="4">
        <v>20.440000000000001</v>
      </c>
    </row>
    <row r="183" spans="1:8" ht="24" customHeight="1" x14ac:dyDescent="0.25">
      <c r="A183" s="133" t="s">
        <v>152</v>
      </c>
      <c r="B183" s="133" t="s">
        <v>142</v>
      </c>
      <c r="C183" s="27">
        <v>200</v>
      </c>
      <c r="D183" s="28">
        <v>7.3</v>
      </c>
      <c r="E183" s="28">
        <v>10.82</v>
      </c>
      <c r="F183" s="28">
        <v>15.94</v>
      </c>
      <c r="G183" s="28">
        <v>189.58</v>
      </c>
      <c r="H183" s="28">
        <v>22.78</v>
      </c>
    </row>
    <row r="184" spans="1:8" ht="11.25" customHeight="1" x14ac:dyDescent="0.25">
      <c r="A184" s="133" t="s">
        <v>93</v>
      </c>
      <c r="B184" s="133" t="s">
        <v>94</v>
      </c>
      <c r="C184" s="24">
        <v>150</v>
      </c>
      <c r="D184" s="26">
        <v>5.3</v>
      </c>
      <c r="E184" s="26">
        <v>4.9000000000000004</v>
      </c>
      <c r="F184" s="26">
        <v>32.799999999999997</v>
      </c>
      <c r="G184" s="26">
        <v>196.8</v>
      </c>
      <c r="H184" s="28">
        <v>20.47</v>
      </c>
    </row>
    <row r="185" spans="1:8" ht="11.25" customHeight="1" x14ac:dyDescent="0.25">
      <c r="A185" s="133" t="s">
        <v>123</v>
      </c>
      <c r="B185" s="133" t="s">
        <v>136</v>
      </c>
      <c r="C185" s="24">
        <v>80</v>
      </c>
      <c r="D185" s="4">
        <v>8.6999999999999993</v>
      </c>
      <c r="E185" s="4">
        <v>9.8000000000000007</v>
      </c>
      <c r="F185" s="4">
        <v>5.4</v>
      </c>
      <c r="G185" s="4">
        <v>152.9</v>
      </c>
      <c r="H185" s="26">
        <v>56.3</v>
      </c>
    </row>
    <row r="186" spans="1:8" ht="11.25" customHeight="1" x14ac:dyDescent="0.25">
      <c r="A186" s="133" t="s">
        <v>124</v>
      </c>
      <c r="B186" s="133" t="s">
        <v>134</v>
      </c>
      <c r="C186" s="24">
        <v>20</v>
      </c>
      <c r="D186" s="16">
        <v>0.28000000000000003</v>
      </c>
      <c r="E186" s="16">
        <v>1.03</v>
      </c>
      <c r="F186" s="16">
        <v>1.9</v>
      </c>
      <c r="G186" s="16">
        <v>23.83</v>
      </c>
      <c r="H186" s="4">
        <v>2.15</v>
      </c>
    </row>
    <row r="187" spans="1:8" ht="11.25" customHeight="1" x14ac:dyDescent="0.25">
      <c r="A187" s="133" t="s">
        <v>89</v>
      </c>
      <c r="B187" s="133" t="s">
        <v>129</v>
      </c>
      <c r="C187" s="24">
        <v>200</v>
      </c>
      <c r="D187" s="16">
        <v>0.5</v>
      </c>
      <c r="E187" s="16">
        <v>0</v>
      </c>
      <c r="F187" s="16">
        <v>19.8</v>
      </c>
      <c r="G187" s="16">
        <v>81</v>
      </c>
      <c r="H187" s="28">
        <v>11.11</v>
      </c>
    </row>
    <row r="188" spans="1:8" ht="11.25" customHeight="1" x14ac:dyDescent="0.25">
      <c r="A188" s="133" t="s">
        <v>46</v>
      </c>
      <c r="B188" s="133" t="s">
        <v>48</v>
      </c>
      <c r="C188" s="24">
        <v>50</v>
      </c>
      <c r="D188" s="16">
        <v>2.5</v>
      </c>
      <c r="E188" s="16">
        <v>0.4</v>
      </c>
      <c r="F188" s="16">
        <v>24.6</v>
      </c>
      <c r="G188" s="16">
        <v>117.2</v>
      </c>
      <c r="H188" s="148">
        <v>3.45</v>
      </c>
    </row>
    <row r="189" spans="1:8" ht="11.25" customHeight="1" x14ac:dyDescent="0.2">
      <c r="A189" s="58" t="s">
        <v>46</v>
      </c>
      <c r="B189" s="150" t="s">
        <v>28</v>
      </c>
      <c r="C189" s="24">
        <v>20</v>
      </c>
      <c r="D189" s="16">
        <v>1</v>
      </c>
      <c r="E189" s="16">
        <v>0.24</v>
      </c>
      <c r="F189" s="16">
        <v>6.6</v>
      </c>
      <c r="G189" s="16">
        <v>34.130000000000003</v>
      </c>
      <c r="H189" s="148">
        <v>1.38</v>
      </c>
    </row>
    <row r="190" spans="1:8" ht="17.25" customHeight="1" x14ac:dyDescent="0.2">
      <c r="A190" s="36"/>
      <c r="B190" s="30" t="s">
        <v>17</v>
      </c>
      <c r="C190" s="31">
        <f>SUM(C182:C189)</f>
        <v>780</v>
      </c>
      <c r="D190" s="31">
        <f t="shared" ref="D190:G190" si="26">SUM(D182:D189)</f>
        <v>26.28</v>
      </c>
      <c r="E190" s="31">
        <f t="shared" si="26"/>
        <v>27.29</v>
      </c>
      <c r="F190" s="31">
        <f t="shared" si="26"/>
        <v>109.33999999999997</v>
      </c>
      <c r="G190" s="31">
        <f t="shared" si="26"/>
        <v>808.24000000000012</v>
      </c>
      <c r="H190" s="62">
        <f>SUM(H182:H189)</f>
        <v>138.07999999999998</v>
      </c>
    </row>
    <row r="191" spans="1:8" ht="17.25" customHeight="1" x14ac:dyDescent="0.2">
      <c r="A191" s="36"/>
      <c r="B191" s="37" t="s">
        <v>18</v>
      </c>
      <c r="C191" s="31">
        <f>C190+C180</f>
        <v>1340</v>
      </c>
      <c r="D191" s="31">
        <f t="shared" ref="D191:G191" si="27">D190+D180</f>
        <v>47.480000000000004</v>
      </c>
      <c r="E191" s="31">
        <f t="shared" si="27"/>
        <v>41.29</v>
      </c>
      <c r="F191" s="31">
        <f t="shared" si="27"/>
        <v>198.39</v>
      </c>
      <c r="G191" s="31">
        <f t="shared" si="27"/>
        <v>1356.7400000000002</v>
      </c>
      <c r="H191" s="62">
        <f>H190+H180</f>
        <v>269.37</v>
      </c>
    </row>
    <row r="192" spans="1:8" ht="60" customHeight="1" x14ac:dyDescent="0.2">
      <c r="A192" s="185" t="s">
        <v>34</v>
      </c>
      <c r="B192" s="185"/>
      <c r="C192" s="185"/>
      <c r="D192" s="185"/>
      <c r="E192" s="185"/>
      <c r="F192" s="185"/>
      <c r="G192" s="185"/>
      <c r="H192" s="185"/>
    </row>
    <row r="193" spans="1:8" ht="21" customHeight="1" x14ac:dyDescent="0.2">
      <c r="A193" s="44"/>
      <c r="B193" s="45" t="s">
        <v>35</v>
      </c>
      <c r="C193" s="46">
        <f t="shared" ref="C193:H193" si="28">(C12+C30+C49+C69+C87+C106+C124+C142+C160+C180)/10</f>
        <v>531.5</v>
      </c>
      <c r="D193" s="46">
        <f t="shared" si="28"/>
        <v>17.692</v>
      </c>
      <c r="E193" s="46">
        <f t="shared" si="28"/>
        <v>16.109000000000002</v>
      </c>
      <c r="F193" s="46">
        <f t="shared" si="28"/>
        <v>69.688000000000017</v>
      </c>
      <c r="G193" s="46">
        <f t="shared" si="28"/>
        <v>481.67700000000002</v>
      </c>
      <c r="H193" s="46">
        <f t="shared" si="28"/>
        <v>106.776</v>
      </c>
    </row>
    <row r="194" spans="1:8" s="71" customFormat="1" ht="12" customHeight="1" x14ac:dyDescent="0.2">
      <c r="A194" s="44"/>
      <c r="B194" s="45" t="s">
        <v>36</v>
      </c>
      <c r="C194" s="46">
        <f t="shared" ref="C194:H194" si="29">(C21+C39+C58+C78+C96+C114+C133+C151+C169+C190)/10</f>
        <v>756.5</v>
      </c>
      <c r="D194" s="46">
        <f t="shared" si="29"/>
        <v>24.598000000000003</v>
      </c>
      <c r="E194" s="46">
        <f t="shared" si="29"/>
        <v>23.702999999999999</v>
      </c>
      <c r="F194" s="46">
        <f t="shared" si="29"/>
        <v>106.13</v>
      </c>
      <c r="G194" s="46">
        <f t="shared" si="29"/>
        <v>708.16699999999992</v>
      </c>
      <c r="H194" s="46">
        <f t="shared" si="29"/>
        <v>149.00700000000001</v>
      </c>
    </row>
    <row r="195" spans="1:8" s="71" customFormat="1" ht="14.25" customHeight="1" x14ac:dyDescent="0.2">
      <c r="A195" s="44"/>
      <c r="B195" s="45" t="s">
        <v>37</v>
      </c>
      <c r="C195" s="46">
        <f>(C193+C194)</f>
        <v>1288</v>
      </c>
      <c r="D195" s="46">
        <f t="shared" ref="D195:G195" si="30">(D193+D194)</f>
        <v>42.290000000000006</v>
      </c>
      <c r="E195" s="46">
        <f t="shared" si="30"/>
        <v>39.811999999999998</v>
      </c>
      <c r="F195" s="46">
        <f t="shared" si="30"/>
        <v>175.81800000000001</v>
      </c>
      <c r="G195" s="46">
        <f t="shared" si="30"/>
        <v>1189.8440000000001</v>
      </c>
      <c r="H195" s="46">
        <f>(H193+H194)</f>
        <v>255.78300000000002</v>
      </c>
    </row>
    <row r="196" spans="1:8" s="71" customFormat="1" ht="18" customHeight="1" x14ac:dyDescent="0.2">
      <c r="A196" s="78"/>
      <c r="B196" s="196"/>
      <c r="C196" s="197"/>
      <c r="D196" s="161"/>
      <c r="E196" s="161"/>
      <c r="F196" s="161"/>
      <c r="G196" s="161"/>
      <c r="H196" s="167"/>
    </row>
    <row r="197" spans="1:8" s="71" customFormat="1" ht="18" customHeight="1" x14ac:dyDescent="0.2">
      <c r="A197" s="78"/>
      <c r="B197" s="196"/>
      <c r="C197" s="197"/>
      <c r="D197" s="161"/>
      <c r="E197" s="161"/>
      <c r="F197" s="161"/>
      <c r="G197" s="161"/>
      <c r="H197" s="167"/>
    </row>
    <row r="198" spans="1:8" s="71" customFormat="1" ht="12.75" customHeight="1" x14ac:dyDescent="0.2">
      <c r="A198" s="78"/>
      <c r="B198" s="196"/>
      <c r="C198" s="197"/>
      <c r="D198" s="161"/>
      <c r="E198" s="161"/>
      <c r="F198" s="161"/>
      <c r="G198" s="161"/>
      <c r="H198" s="167"/>
    </row>
    <row r="199" spans="1:8" s="71" customFormat="1" ht="12.75" customHeight="1" x14ac:dyDescent="0.2">
      <c r="A199" s="78"/>
      <c r="B199" s="196"/>
      <c r="C199" s="197"/>
      <c r="D199" s="161"/>
      <c r="E199" s="161"/>
      <c r="F199" s="161"/>
      <c r="G199" s="161"/>
      <c r="H199" s="167"/>
    </row>
    <row r="200" spans="1:8" s="71" customFormat="1" ht="12.75" customHeight="1" x14ac:dyDescent="0.2">
      <c r="A200" s="78"/>
      <c r="B200" s="166"/>
      <c r="C200" s="161"/>
      <c r="D200" s="161"/>
      <c r="E200" s="161"/>
      <c r="F200" s="161"/>
      <c r="G200" s="161"/>
      <c r="H200" s="167"/>
    </row>
    <row r="201" spans="1:8" s="158" customFormat="1" ht="24.75" customHeight="1" x14ac:dyDescent="0.3">
      <c r="A201" s="78"/>
      <c r="B201" s="192" t="s">
        <v>157</v>
      </c>
      <c r="C201" s="192"/>
      <c r="D201" s="164"/>
      <c r="E201" s="161"/>
      <c r="F201" s="161"/>
      <c r="G201" s="161"/>
      <c r="H201" s="162"/>
    </row>
    <row r="202" spans="1:8" s="158" customFormat="1" ht="20.25" customHeight="1" x14ac:dyDescent="0.3">
      <c r="A202" s="78"/>
      <c r="B202" s="192" t="s">
        <v>156</v>
      </c>
      <c r="C202" s="192"/>
      <c r="D202" s="164"/>
      <c r="E202" s="161"/>
      <c r="F202" s="161"/>
      <c r="G202" s="161"/>
      <c r="H202" s="162"/>
    </row>
    <row r="203" spans="1:8" s="158" customFormat="1" x14ac:dyDescent="0.2">
      <c r="H203" s="51"/>
    </row>
    <row r="204" spans="1:8" s="158" customFormat="1" x14ac:dyDescent="0.2">
      <c r="B204" s="78"/>
      <c r="C204" s="159"/>
      <c r="D204" s="159"/>
      <c r="E204" s="159"/>
      <c r="F204" s="159"/>
      <c r="G204" s="159"/>
      <c r="H204" s="51"/>
    </row>
    <row r="205" spans="1:8" s="158" customFormat="1" x14ac:dyDescent="0.2">
      <c r="B205" s="78"/>
      <c r="C205" s="159"/>
      <c r="D205" s="159"/>
      <c r="E205" s="159"/>
      <c r="F205" s="159"/>
      <c r="G205" s="159"/>
      <c r="H205" s="51"/>
    </row>
    <row r="206" spans="1:8" x14ac:dyDescent="0.2">
      <c r="H206" s="51"/>
    </row>
    <row r="207" spans="1:8" ht="12" x14ac:dyDescent="0.25">
      <c r="A207" s="160"/>
      <c r="B207" s="193"/>
      <c r="C207" s="193"/>
      <c r="D207" s="193"/>
      <c r="E207" s="193"/>
      <c r="F207" s="193"/>
      <c r="G207" s="193"/>
      <c r="H207" s="193"/>
    </row>
    <row r="208" spans="1:8" x14ac:dyDescent="0.2">
      <c r="A208" s="160"/>
      <c r="B208" s="160"/>
      <c r="C208" s="160"/>
      <c r="D208" s="160"/>
      <c r="E208" s="160"/>
      <c r="F208" s="160"/>
      <c r="G208" s="160"/>
      <c r="H208" s="50"/>
    </row>
    <row r="209" spans="1:8" x14ac:dyDescent="0.2">
      <c r="A209" s="160"/>
      <c r="B209" s="160"/>
      <c r="C209" s="160"/>
      <c r="D209" s="160"/>
      <c r="E209" s="160"/>
      <c r="F209" s="160"/>
      <c r="G209" s="160"/>
      <c r="H209" s="50"/>
    </row>
    <row r="210" spans="1:8" x14ac:dyDescent="0.2">
      <c r="A210" s="160"/>
      <c r="B210" s="160"/>
      <c r="C210" s="160"/>
      <c r="D210" s="160"/>
      <c r="E210" s="160"/>
      <c r="F210" s="160"/>
      <c r="G210" s="160"/>
      <c r="H210" s="50"/>
    </row>
    <row r="211" spans="1:8" x14ac:dyDescent="0.2">
      <c r="A211" s="160"/>
      <c r="B211" s="160"/>
      <c r="C211" s="160"/>
      <c r="D211" s="160"/>
      <c r="E211" s="160"/>
      <c r="F211" s="160"/>
      <c r="G211" s="160"/>
      <c r="H211" s="50"/>
    </row>
    <row r="212" spans="1:8" x14ac:dyDescent="0.2">
      <c r="A212" s="160"/>
      <c r="B212" s="160"/>
      <c r="C212" s="160"/>
      <c r="D212" s="160"/>
      <c r="E212" s="160"/>
      <c r="F212" s="160"/>
      <c r="G212" s="160"/>
      <c r="H212" s="50"/>
    </row>
    <row r="213" spans="1:8" x14ac:dyDescent="0.2">
      <c r="A213" s="160"/>
      <c r="B213" s="160"/>
      <c r="C213" s="160"/>
      <c r="D213" s="160"/>
      <c r="E213" s="160"/>
      <c r="F213" s="160"/>
      <c r="G213" s="160"/>
      <c r="H213" s="50"/>
    </row>
    <row r="214" spans="1:8" x14ac:dyDescent="0.2">
      <c r="A214" s="160"/>
      <c r="B214" s="160"/>
      <c r="C214" s="160"/>
      <c r="D214" s="160"/>
      <c r="E214" s="160"/>
      <c r="F214" s="160"/>
      <c r="G214" s="160"/>
      <c r="H214" s="50"/>
    </row>
    <row r="215" spans="1:8" x14ac:dyDescent="0.2">
      <c r="A215" s="160"/>
      <c r="B215" s="160"/>
      <c r="C215" s="160"/>
      <c r="D215" s="160"/>
      <c r="E215" s="160"/>
      <c r="F215" s="160"/>
      <c r="G215" s="160"/>
      <c r="H215" s="50"/>
    </row>
    <row r="216" spans="1:8" x14ac:dyDescent="0.2">
      <c r="A216" s="160"/>
      <c r="B216" s="160"/>
      <c r="C216" s="160"/>
      <c r="D216" s="160"/>
      <c r="E216" s="160"/>
      <c r="F216" s="160"/>
      <c r="G216" s="160"/>
      <c r="H216" s="50"/>
    </row>
    <row r="217" spans="1:8" x14ac:dyDescent="0.2">
      <c r="A217" s="160"/>
      <c r="B217" s="160"/>
      <c r="C217" s="160"/>
      <c r="D217" s="160"/>
      <c r="E217" s="160"/>
      <c r="F217" s="160"/>
      <c r="G217" s="160"/>
      <c r="H217" s="50"/>
    </row>
    <row r="218" spans="1:8" x14ac:dyDescent="0.2">
      <c r="A218" s="160"/>
      <c r="B218" s="160"/>
      <c r="C218" s="160"/>
      <c r="D218" s="160"/>
      <c r="E218" s="160"/>
      <c r="F218" s="160"/>
      <c r="G218" s="160"/>
      <c r="H218" s="50"/>
    </row>
    <row r="219" spans="1:8" x14ac:dyDescent="0.2">
      <c r="A219" s="160"/>
      <c r="B219" s="160"/>
      <c r="C219" s="160"/>
      <c r="D219" s="160"/>
      <c r="E219" s="160"/>
      <c r="F219" s="160"/>
      <c r="G219" s="160"/>
      <c r="H219" s="50"/>
    </row>
    <row r="220" spans="1:8" x14ac:dyDescent="0.2">
      <c r="A220" s="160"/>
      <c r="B220" s="160"/>
      <c r="C220" s="160"/>
      <c r="D220" s="160"/>
      <c r="E220" s="160"/>
      <c r="F220" s="160"/>
      <c r="G220" s="160"/>
      <c r="H220" s="50"/>
    </row>
    <row r="221" spans="1:8" x14ac:dyDescent="0.2">
      <c r="A221" s="160"/>
      <c r="B221" s="160"/>
      <c r="C221" s="160"/>
      <c r="D221" s="160"/>
      <c r="E221" s="160"/>
      <c r="F221" s="160"/>
      <c r="G221" s="160"/>
      <c r="H221" s="50"/>
    </row>
    <row r="222" spans="1:8" x14ac:dyDescent="0.2">
      <c r="A222" s="160"/>
      <c r="B222" s="160"/>
      <c r="C222" s="160"/>
      <c r="D222" s="160"/>
      <c r="E222" s="160"/>
      <c r="F222" s="160"/>
      <c r="G222" s="160"/>
      <c r="H222" s="50"/>
    </row>
    <row r="223" spans="1:8" x14ac:dyDescent="0.2">
      <c r="A223" s="160"/>
      <c r="B223" s="160"/>
      <c r="C223" s="160"/>
      <c r="D223" s="160"/>
      <c r="E223" s="160"/>
      <c r="F223" s="160"/>
      <c r="G223" s="160"/>
      <c r="H223" s="50"/>
    </row>
    <row r="224" spans="1:8" x14ac:dyDescent="0.2">
      <c r="A224" s="160"/>
      <c r="B224" s="160"/>
      <c r="C224" s="160"/>
      <c r="D224" s="160"/>
      <c r="E224" s="160"/>
      <c r="F224" s="160"/>
      <c r="G224" s="160"/>
      <c r="H224" s="50"/>
    </row>
    <row r="225" spans="1:8" x14ac:dyDescent="0.2">
      <c r="A225" s="160"/>
      <c r="B225" s="160"/>
      <c r="C225" s="160"/>
      <c r="D225" s="160"/>
      <c r="E225" s="160"/>
      <c r="F225" s="160"/>
      <c r="G225" s="160"/>
      <c r="H225" s="50"/>
    </row>
    <row r="226" spans="1:8" x14ac:dyDescent="0.2">
      <c r="A226" s="160"/>
      <c r="B226" s="160"/>
      <c r="C226" s="160"/>
      <c r="D226" s="160"/>
      <c r="E226" s="160"/>
      <c r="F226" s="160"/>
      <c r="G226" s="160"/>
      <c r="H226" s="50"/>
    </row>
    <row r="227" spans="1:8" x14ac:dyDescent="0.2">
      <c r="A227" s="160"/>
      <c r="B227" s="160"/>
      <c r="C227" s="160"/>
      <c r="D227" s="160"/>
      <c r="E227" s="160"/>
      <c r="F227" s="160"/>
      <c r="G227" s="160"/>
      <c r="H227" s="50"/>
    </row>
    <row r="228" spans="1:8" x14ac:dyDescent="0.2">
      <c r="A228" s="160"/>
      <c r="B228" s="160"/>
      <c r="C228" s="160"/>
      <c r="D228" s="160"/>
      <c r="E228" s="160"/>
      <c r="F228" s="160"/>
      <c r="G228" s="160"/>
      <c r="H228" s="50"/>
    </row>
    <row r="229" spans="1:8" x14ac:dyDescent="0.2">
      <c r="A229" s="160"/>
      <c r="B229" s="160"/>
      <c r="C229" s="160"/>
      <c r="D229" s="160"/>
      <c r="E229" s="160"/>
      <c r="F229" s="160"/>
      <c r="G229" s="160"/>
      <c r="H229" s="50"/>
    </row>
    <row r="230" spans="1:8" x14ac:dyDescent="0.2">
      <c r="A230" s="160"/>
      <c r="B230" s="160"/>
      <c r="C230" s="160"/>
      <c r="D230" s="160"/>
      <c r="E230" s="160"/>
      <c r="F230" s="160"/>
      <c r="G230" s="160"/>
      <c r="H230" s="50"/>
    </row>
    <row r="231" spans="1:8" x14ac:dyDescent="0.2">
      <c r="A231" s="160"/>
      <c r="B231" s="160"/>
      <c r="C231" s="160"/>
      <c r="D231" s="160"/>
      <c r="E231" s="160"/>
      <c r="F231" s="160"/>
      <c r="G231" s="160"/>
      <c r="H231" s="50"/>
    </row>
    <row r="232" spans="1:8" x14ac:dyDescent="0.2">
      <c r="A232" s="160"/>
      <c r="B232" s="160"/>
      <c r="C232" s="160"/>
      <c r="D232" s="160"/>
      <c r="E232" s="160"/>
      <c r="F232" s="160"/>
      <c r="G232" s="160"/>
      <c r="H232" s="50"/>
    </row>
    <row r="233" spans="1:8" x14ac:dyDescent="0.2">
      <c r="A233" s="160"/>
      <c r="B233" s="160"/>
      <c r="C233" s="160"/>
      <c r="D233" s="160"/>
      <c r="E233" s="160"/>
      <c r="F233" s="160"/>
      <c r="G233" s="160"/>
      <c r="H233" s="50"/>
    </row>
    <row r="234" spans="1:8" x14ac:dyDescent="0.2">
      <c r="A234" s="160"/>
      <c r="B234" s="160"/>
      <c r="C234" s="160"/>
      <c r="D234" s="160"/>
      <c r="E234" s="160"/>
      <c r="F234" s="160"/>
      <c r="G234" s="160"/>
      <c r="H234" s="50"/>
    </row>
    <row r="235" spans="1:8" x14ac:dyDescent="0.2">
      <c r="A235" s="160"/>
      <c r="B235" s="160"/>
      <c r="C235" s="160"/>
      <c r="D235" s="160"/>
      <c r="E235" s="160"/>
      <c r="F235" s="160"/>
      <c r="G235" s="160"/>
      <c r="H235" s="50"/>
    </row>
    <row r="236" spans="1:8" x14ac:dyDescent="0.2">
      <c r="A236" s="160"/>
      <c r="B236" s="160"/>
      <c r="C236" s="160"/>
      <c r="D236" s="160"/>
      <c r="E236" s="160"/>
      <c r="F236" s="160"/>
      <c r="G236" s="160"/>
      <c r="H236" s="50"/>
    </row>
    <row r="237" spans="1:8" x14ac:dyDescent="0.2">
      <c r="A237" s="160"/>
      <c r="B237" s="160"/>
      <c r="C237" s="160"/>
      <c r="D237" s="160"/>
      <c r="E237" s="160"/>
      <c r="F237" s="160"/>
      <c r="G237" s="160"/>
      <c r="H237" s="50"/>
    </row>
    <row r="238" spans="1:8" x14ac:dyDescent="0.2">
      <c r="A238" s="160"/>
      <c r="B238" s="160"/>
      <c r="C238" s="160"/>
      <c r="D238" s="160"/>
      <c r="E238" s="160"/>
      <c r="F238" s="160"/>
      <c r="G238" s="160"/>
      <c r="H238" s="50"/>
    </row>
    <row r="239" spans="1:8" x14ac:dyDescent="0.2">
      <c r="A239" s="160"/>
      <c r="B239" s="160"/>
      <c r="C239" s="160"/>
      <c r="D239" s="160"/>
      <c r="E239" s="160"/>
      <c r="F239" s="160"/>
      <c r="G239" s="160"/>
      <c r="H239" s="50"/>
    </row>
    <row r="240" spans="1:8" x14ac:dyDescent="0.2">
      <c r="A240" s="160"/>
      <c r="B240" s="160"/>
      <c r="C240" s="160"/>
      <c r="D240" s="160"/>
      <c r="E240" s="160"/>
      <c r="F240" s="160"/>
      <c r="G240" s="160"/>
      <c r="H240" s="50"/>
    </row>
    <row r="241" spans="1:8" x14ac:dyDescent="0.2">
      <c r="A241" s="160"/>
      <c r="B241" s="160"/>
      <c r="C241" s="160"/>
      <c r="D241" s="160"/>
      <c r="E241" s="160"/>
      <c r="F241" s="160"/>
      <c r="G241" s="160"/>
      <c r="H241" s="50"/>
    </row>
    <row r="242" spans="1:8" x14ac:dyDescent="0.2">
      <c r="A242" s="160"/>
      <c r="B242" s="160"/>
      <c r="C242" s="160"/>
      <c r="D242" s="160"/>
      <c r="E242" s="160"/>
      <c r="F242" s="160"/>
      <c r="G242" s="160"/>
      <c r="H242" s="50"/>
    </row>
    <row r="243" spans="1:8" x14ac:dyDescent="0.2">
      <c r="A243" s="160"/>
      <c r="B243" s="160"/>
      <c r="C243" s="160"/>
      <c r="D243" s="160"/>
      <c r="E243" s="160"/>
      <c r="F243" s="160"/>
      <c r="G243" s="160"/>
      <c r="H243" s="50"/>
    </row>
    <row r="244" spans="1:8" x14ac:dyDescent="0.2">
      <c r="A244" s="160"/>
      <c r="B244" s="160"/>
      <c r="C244" s="160"/>
      <c r="D244" s="160"/>
      <c r="E244" s="160"/>
      <c r="F244" s="160"/>
      <c r="G244" s="160"/>
      <c r="H244" s="50"/>
    </row>
    <row r="245" spans="1:8" x14ac:dyDescent="0.2">
      <c r="A245" s="160"/>
      <c r="B245" s="160"/>
      <c r="C245" s="160"/>
      <c r="D245" s="160"/>
      <c r="E245" s="160"/>
      <c r="F245" s="160"/>
      <c r="G245" s="160"/>
      <c r="H245" s="50"/>
    </row>
    <row r="246" spans="1:8" x14ac:dyDescent="0.2">
      <c r="A246" s="160"/>
      <c r="B246" s="160"/>
      <c r="C246" s="160"/>
      <c r="D246" s="160"/>
      <c r="E246" s="160"/>
      <c r="F246" s="160"/>
      <c r="G246" s="160"/>
      <c r="H246" s="50"/>
    </row>
    <row r="247" spans="1:8" x14ac:dyDescent="0.2">
      <c r="A247" s="160"/>
      <c r="B247" s="160"/>
      <c r="C247" s="160"/>
      <c r="D247" s="160"/>
      <c r="E247" s="160"/>
      <c r="F247" s="160"/>
      <c r="G247" s="160"/>
      <c r="H247" s="50"/>
    </row>
    <row r="248" spans="1:8" x14ac:dyDescent="0.2">
      <c r="A248" s="160"/>
      <c r="B248" s="160"/>
      <c r="C248" s="160"/>
      <c r="D248" s="160"/>
      <c r="E248" s="160"/>
      <c r="F248" s="160"/>
      <c r="G248" s="160"/>
      <c r="H248" s="50"/>
    </row>
    <row r="249" spans="1:8" x14ac:dyDescent="0.2">
      <c r="A249" s="160"/>
      <c r="B249" s="160"/>
      <c r="C249" s="160"/>
      <c r="D249" s="160"/>
      <c r="E249" s="160"/>
      <c r="F249" s="160"/>
      <c r="G249" s="160"/>
      <c r="H249" s="50"/>
    </row>
    <row r="250" spans="1:8" x14ac:dyDescent="0.2">
      <c r="A250" s="160"/>
      <c r="B250" s="160"/>
      <c r="C250" s="160"/>
      <c r="D250" s="160"/>
      <c r="E250" s="160"/>
      <c r="F250" s="160"/>
      <c r="G250" s="160"/>
      <c r="H250" s="50"/>
    </row>
    <row r="251" spans="1:8" x14ac:dyDescent="0.2">
      <c r="A251" s="160"/>
      <c r="B251" s="160"/>
      <c r="C251" s="160"/>
      <c r="D251" s="160"/>
      <c r="E251" s="160"/>
      <c r="F251" s="160"/>
      <c r="G251" s="160"/>
      <c r="H251" s="50"/>
    </row>
    <row r="252" spans="1:8" x14ac:dyDescent="0.2">
      <c r="A252" s="160"/>
      <c r="B252" s="160"/>
      <c r="C252" s="160"/>
      <c r="D252" s="160"/>
      <c r="E252" s="160"/>
      <c r="F252" s="160"/>
      <c r="G252" s="160"/>
      <c r="H252" s="50"/>
    </row>
    <row r="253" spans="1:8" x14ac:dyDescent="0.2">
      <c r="A253" s="160"/>
      <c r="B253" s="160"/>
      <c r="C253" s="160"/>
      <c r="D253" s="160"/>
      <c r="E253" s="160"/>
      <c r="F253" s="160"/>
      <c r="G253" s="160"/>
      <c r="H253" s="50"/>
    </row>
    <row r="254" spans="1:8" x14ac:dyDescent="0.2">
      <c r="A254" s="160"/>
      <c r="B254" s="160"/>
      <c r="C254" s="160"/>
      <c r="D254" s="160"/>
      <c r="E254" s="160"/>
      <c r="F254" s="160"/>
      <c r="G254" s="160"/>
      <c r="H254" s="50"/>
    </row>
    <row r="255" spans="1:8" x14ac:dyDescent="0.2">
      <c r="A255" s="160"/>
      <c r="B255" s="160"/>
      <c r="C255" s="160"/>
      <c r="D255" s="160"/>
      <c r="E255" s="160"/>
      <c r="F255" s="160"/>
      <c r="G255" s="160"/>
      <c r="H255" s="50"/>
    </row>
    <row r="256" spans="1:8" x14ac:dyDescent="0.2">
      <c r="A256" s="160"/>
      <c r="B256" s="160"/>
      <c r="C256" s="160"/>
      <c r="D256" s="160"/>
      <c r="E256" s="160"/>
      <c r="F256" s="160"/>
      <c r="G256" s="160"/>
      <c r="H256" s="50"/>
    </row>
    <row r="257" spans="1:8" x14ac:dyDescent="0.2">
      <c r="A257" s="160"/>
      <c r="B257" s="160"/>
      <c r="C257" s="160"/>
      <c r="D257" s="160"/>
      <c r="E257" s="160"/>
      <c r="F257" s="160"/>
      <c r="G257" s="160"/>
      <c r="H257" s="50"/>
    </row>
    <row r="258" spans="1:8" x14ac:dyDescent="0.2">
      <c r="A258" s="160"/>
      <c r="B258" s="160"/>
      <c r="C258" s="160"/>
      <c r="D258" s="160"/>
      <c r="E258" s="160"/>
      <c r="F258" s="160"/>
      <c r="G258" s="160"/>
      <c r="H258" s="50"/>
    </row>
    <row r="259" spans="1:8" x14ac:dyDescent="0.2">
      <c r="A259" s="160"/>
      <c r="B259" s="160"/>
      <c r="C259" s="160"/>
      <c r="D259" s="160"/>
      <c r="E259" s="160"/>
      <c r="F259" s="160"/>
      <c r="G259" s="160"/>
      <c r="H259" s="50"/>
    </row>
    <row r="260" spans="1:8" x14ac:dyDescent="0.2">
      <c r="A260" s="160"/>
      <c r="B260" s="160"/>
      <c r="C260" s="160"/>
      <c r="D260" s="160"/>
      <c r="E260" s="160"/>
      <c r="F260" s="160"/>
      <c r="G260" s="160"/>
      <c r="H260" s="50"/>
    </row>
    <row r="261" spans="1:8" x14ac:dyDescent="0.2">
      <c r="A261" s="160"/>
      <c r="B261" s="160"/>
      <c r="C261" s="160"/>
      <c r="D261" s="160"/>
      <c r="E261" s="160"/>
      <c r="F261" s="160"/>
      <c r="G261" s="160"/>
      <c r="H261" s="50"/>
    </row>
    <row r="262" spans="1:8" x14ac:dyDescent="0.2">
      <c r="A262" s="160"/>
      <c r="B262" s="160"/>
      <c r="C262" s="160"/>
      <c r="D262" s="160"/>
      <c r="E262" s="160"/>
      <c r="F262" s="160"/>
      <c r="G262" s="160"/>
      <c r="H262" s="50"/>
    </row>
    <row r="263" spans="1:8" x14ac:dyDescent="0.2">
      <c r="H263" s="51"/>
    </row>
    <row r="264" spans="1:8" x14ac:dyDescent="0.2">
      <c r="H264" s="51"/>
    </row>
    <row r="265" spans="1:8" x14ac:dyDescent="0.2">
      <c r="H265" s="51"/>
    </row>
    <row r="266" spans="1:8" x14ac:dyDescent="0.2">
      <c r="H266" s="51"/>
    </row>
    <row r="267" spans="1:8" x14ac:dyDescent="0.2">
      <c r="H267" s="51"/>
    </row>
    <row r="268" spans="1:8" x14ac:dyDescent="0.2">
      <c r="H268" s="51"/>
    </row>
    <row r="269" spans="1:8" x14ac:dyDescent="0.2">
      <c r="H269" s="51"/>
    </row>
    <row r="270" spans="1:8" x14ac:dyDescent="0.2">
      <c r="H270" s="51"/>
    </row>
    <row r="271" spans="1:8" x14ac:dyDescent="0.2">
      <c r="H271" s="51"/>
    </row>
    <row r="272" spans="1:8" x14ac:dyDescent="0.2">
      <c r="H272" s="51"/>
    </row>
    <row r="273" spans="8:8" x14ac:dyDescent="0.2">
      <c r="H273" s="51"/>
    </row>
    <row r="274" spans="8:8" x14ac:dyDescent="0.2">
      <c r="H274" s="51"/>
    </row>
    <row r="275" spans="8:8" x14ac:dyDescent="0.2">
      <c r="H275" s="51"/>
    </row>
    <row r="276" spans="8:8" x14ac:dyDescent="0.2">
      <c r="H276" s="51"/>
    </row>
    <row r="277" spans="8:8" x14ac:dyDescent="0.2">
      <c r="H277" s="51"/>
    </row>
    <row r="278" spans="8:8" x14ac:dyDescent="0.2">
      <c r="H278" s="51"/>
    </row>
    <row r="279" spans="8:8" x14ac:dyDescent="0.2">
      <c r="H279" s="51"/>
    </row>
    <row r="280" spans="8:8" x14ac:dyDescent="0.2">
      <c r="H280" s="51"/>
    </row>
    <row r="281" spans="8:8" x14ac:dyDescent="0.2">
      <c r="H281" s="51"/>
    </row>
    <row r="282" spans="8:8" x14ac:dyDescent="0.2">
      <c r="H282" s="51"/>
    </row>
    <row r="283" spans="8:8" x14ac:dyDescent="0.2">
      <c r="H283" s="51"/>
    </row>
    <row r="284" spans="8:8" x14ac:dyDescent="0.2">
      <c r="H284" s="51"/>
    </row>
    <row r="285" spans="8:8" x14ac:dyDescent="0.2">
      <c r="H285" s="51"/>
    </row>
    <row r="286" spans="8:8" x14ac:dyDescent="0.2">
      <c r="H286" s="51"/>
    </row>
    <row r="287" spans="8:8" x14ac:dyDescent="0.2">
      <c r="H287" s="51"/>
    </row>
    <row r="288" spans="8:8" x14ac:dyDescent="0.2">
      <c r="H288" s="51"/>
    </row>
    <row r="289" spans="8:8" x14ac:dyDescent="0.2">
      <c r="H289" s="51"/>
    </row>
    <row r="290" spans="8:8" x14ac:dyDescent="0.2">
      <c r="H290" s="51"/>
    </row>
    <row r="291" spans="8:8" x14ac:dyDescent="0.2">
      <c r="H291" s="51"/>
    </row>
    <row r="292" spans="8:8" x14ac:dyDescent="0.2">
      <c r="H292" s="51"/>
    </row>
    <row r="293" spans="8:8" x14ac:dyDescent="0.2">
      <c r="H293" s="51"/>
    </row>
    <row r="294" spans="8:8" x14ac:dyDescent="0.2">
      <c r="H294" s="51"/>
    </row>
    <row r="295" spans="8:8" x14ac:dyDescent="0.2">
      <c r="H295" s="51"/>
    </row>
    <row r="296" spans="8:8" x14ac:dyDescent="0.2">
      <c r="H296" s="51"/>
    </row>
    <row r="297" spans="8:8" x14ac:dyDescent="0.2">
      <c r="H297" s="51"/>
    </row>
    <row r="298" spans="8:8" x14ac:dyDescent="0.2">
      <c r="H298" s="51"/>
    </row>
    <row r="299" spans="8:8" x14ac:dyDescent="0.2">
      <c r="H299" s="51"/>
    </row>
    <row r="300" spans="8:8" x14ac:dyDescent="0.2">
      <c r="H300" s="51"/>
    </row>
    <row r="301" spans="8:8" x14ac:dyDescent="0.2">
      <c r="H301" s="51"/>
    </row>
    <row r="302" spans="8:8" x14ac:dyDescent="0.2">
      <c r="H302" s="51"/>
    </row>
    <row r="303" spans="8:8" x14ac:dyDescent="0.2">
      <c r="H303" s="51"/>
    </row>
    <row r="304" spans="8:8" x14ac:dyDescent="0.2">
      <c r="H304" s="51"/>
    </row>
    <row r="305" spans="8:8" x14ac:dyDescent="0.2">
      <c r="H305" s="51"/>
    </row>
    <row r="306" spans="8:8" x14ac:dyDescent="0.2">
      <c r="H306" s="51"/>
    </row>
    <row r="307" spans="8:8" x14ac:dyDescent="0.2">
      <c r="H307" s="51"/>
    </row>
    <row r="308" spans="8:8" x14ac:dyDescent="0.2">
      <c r="H308" s="51"/>
    </row>
    <row r="309" spans="8:8" x14ac:dyDescent="0.2">
      <c r="H309" s="51"/>
    </row>
    <row r="310" spans="8:8" x14ac:dyDescent="0.2">
      <c r="H310" s="51"/>
    </row>
    <row r="311" spans="8:8" x14ac:dyDescent="0.2">
      <c r="H311" s="51"/>
    </row>
    <row r="312" spans="8:8" x14ac:dyDescent="0.2">
      <c r="H312" s="51"/>
    </row>
    <row r="313" spans="8:8" x14ac:dyDescent="0.2">
      <c r="H313" s="51"/>
    </row>
    <row r="314" spans="8:8" x14ac:dyDescent="0.2">
      <c r="H314" s="51"/>
    </row>
    <row r="315" spans="8:8" x14ac:dyDescent="0.2">
      <c r="H315" s="51"/>
    </row>
    <row r="316" spans="8:8" x14ac:dyDescent="0.2">
      <c r="H316" s="51"/>
    </row>
    <row r="317" spans="8:8" x14ac:dyDescent="0.2">
      <c r="H317" s="51"/>
    </row>
    <row r="318" spans="8:8" x14ac:dyDescent="0.2">
      <c r="H318" s="51"/>
    </row>
    <row r="319" spans="8:8" x14ac:dyDescent="0.2">
      <c r="H319" s="51"/>
    </row>
    <row r="320" spans="8:8" x14ac:dyDescent="0.2">
      <c r="H320" s="51"/>
    </row>
    <row r="321" spans="8:8" x14ac:dyDescent="0.2">
      <c r="H321" s="51"/>
    </row>
    <row r="322" spans="8:8" x14ac:dyDescent="0.2">
      <c r="H322" s="51"/>
    </row>
    <row r="323" spans="8:8" x14ac:dyDescent="0.2">
      <c r="H323" s="51"/>
    </row>
    <row r="324" spans="8:8" x14ac:dyDescent="0.2">
      <c r="H324" s="51"/>
    </row>
    <row r="325" spans="8:8" x14ac:dyDescent="0.2">
      <c r="H325" s="51"/>
    </row>
    <row r="326" spans="8:8" x14ac:dyDescent="0.2">
      <c r="H326" s="51"/>
    </row>
    <row r="327" spans="8:8" x14ac:dyDescent="0.2">
      <c r="H327" s="51"/>
    </row>
    <row r="328" spans="8:8" x14ac:dyDescent="0.2">
      <c r="H328" s="51"/>
    </row>
    <row r="329" spans="8:8" x14ac:dyDescent="0.2">
      <c r="H329" s="51"/>
    </row>
    <row r="330" spans="8:8" x14ac:dyDescent="0.2">
      <c r="H330" s="51"/>
    </row>
    <row r="331" spans="8:8" x14ac:dyDescent="0.2">
      <c r="H331" s="51"/>
    </row>
    <row r="332" spans="8:8" x14ac:dyDescent="0.2">
      <c r="H332" s="51"/>
    </row>
    <row r="333" spans="8:8" x14ac:dyDescent="0.2">
      <c r="H333" s="51"/>
    </row>
    <row r="334" spans="8:8" x14ac:dyDescent="0.2">
      <c r="H334" s="51"/>
    </row>
    <row r="335" spans="8:8" x14ac:dyDescent="0.2">
      <c r="H335" s="51"/>
    </row>
    <row r="336" spans="8:8" x14ac:dyDescent="0.2">
      <c r="H336" s="51"/>
    </row>
    <row r="337" spans="8:8" x14ac:dyDescent="0.2">
      <c r="H337" s="51"/>
    </row>
    <row r="338" spans="8:8" x14ac:dyDescent="0.2">
      <c r="H338" s="51"/>
    </row>
    <row r="339" spans="8:8" x14ac:dyDescent="0.2">
      <c r="H339" s="51"/>
    </row>
    <row r="340" spans="8:8" x14ac:dyDescent="0.2">
      <c r="H340" s="51"/>
    </row>
    <row r="341" spans="8:8" x14ac:dyDescent="0.2">
      <c r="H341" s="51"/>
    </row>
    <row r="342" spans="8:8" x14ac:dyDescent="0.2">
      <c r="H342" s="51"/>
    </row>
    <row r="343" spans="8:8" x14ac:dyDescent="0.2">
      <c r="H343" s="51"/>
    </row>
    <row r="344" spans="8:8" x14ac:dyDescent="0.2">
      <c r="H344" s="51"/>
    </row>
    <row r="345" spans="8:8" x14ac:dyDescent="0.2">
      <c r="H345" s="51"/>
    </row>
    <row r="346" spans="8:8" x14ac:dyDescent="0.2">
      <c r="H346" s="51"/>
    </row>
    <row r="347" spans="8:8" x14ac:dyDescent="0.2">
      <c r="H347" s="51"/>
    </row>
    <row r="348" spans="8:8" x14ac:dyDescent="0.2">
      <c r="H348" s="51"/>
    </row>
    <row r="349" spans="8:8" x14ac:dyDescent="0.2">
      <c r="H349" s="51"/>
    </row>
    <row r="350" spans="8:8" x14ac:dyDescent="0.2">
      <c r="H350" s="51"/>
    </row>
    <row r="351" spans="8:8" x14ac:dyDescent="0.2">
      <c r="H351" s="51"/>
    </row>
    <row r="352" spans="8:8" x14ac:dyDescent="0.2">
      <c r="H352" s="51"/>
    </row>
    <row r="353" spans="8:8" x14ac:dyDescent="0.2">
      <c r="H353" s="51"/>
    </row>
    <row r="354" spans="8:8" x14ac:dyDescent="0.2">
      <c r="H354" s="51"/>
    </row>
    <row r="355" spans="8:8" x14ac:dyDescent="0.2">
      <c r="H355" s="51"/>
    </row>
    <row r="356" spans="8:8" x14ac:dyDescent="0.2">
      <c r="H356" s="51"/>
    </row>
    <row r="357" spans="8:8" x14ac:dyDescent="0.2">
      <c r="H357" s="51"/>
    </row>
    <row r="358" spans="8:8" x14ac:dyDescent="0.2">
      <c r="H358" s="51"/>
    </row>
    <row r="359" spans="8:8" x14ac:dyDescent="0.2">
      <c r="H359" s="51"/>
    </row>
    <row r="360" spans="8:8" x14ac:dyDescent="0.2">
      <c r="H360" s="51"/>
    </row>
    <row r="361" spans="8:8" x14ac:dyDescent="0.2">
      <c r="H361" s="51"/>
    </row>
    <row r="362" spans="8:8" x14ac:dyDescent="0.2">
      <c r="H362" s="51"/>
    </row>
    <row r="363" spans="8:8" x14ac:dyDescent="0.2">
      <c r="H363" s="51"/>
    </row>
    <row r="364" spans="8:8" x14ac:dyDescent="0.2">
      <c r="H364" s="51"/>
    </row>
    <row r="365" spans="8:8" x14ac:dyDescent="0.2">
      <c r="H365" s="51"/>
    </row>
    <row r="366" spans="8:8" x14ac:dyDescent="0.2">
      <c r="H366" s="51"/>
    </row>
    <row r="367" spans="8:8" x14ac:dyDescent="0.2">
      <c r="H367" s="51"/>
    </row>
    <row r="368" spans="8:8" x14ac:dyDescent="0.2">
      <c r="H368" s="51"/>
    </row>
    <row r="369" spans="8:8" x14ac:dyDescent="0.2">
      <c r="H369" s="51"/>
    </row>
    <row r="370" spans="8:8" x14ac:dyDescent="0.2">
      <c r="H370" s="51"/>
    </row>
    <row r="371" spans="8:8" x14ac:dyDescent="0.2">
      <c r="H371" s="51"/>
    </row>
    <row r="372" spans="8:8" x14ac:dyDescent="0.2">
      <c r="H372" s="51"/>
    </row>
    <row r="373" spans="8:8" x14ac:dyDescent="0.2">
      <c r="H373" s="51"/>
    </row>
    <row r="374" spans="8:8" x14ac:dyDescent="0.2">
      <c r="H374" s="51"/>
    </row>
    <row r="375" spans="8:8" x14ac:dyDescent="0.2">
      <c r="H375" s="51"/>
    </row>
    <row r="376" spans="8:8" x14ac:dyDescent="0.2">
      <c r="H376" s="51"/>
    </row>
    <row r="377" spans="8:8" x14ac:dyDescent="0.2">
      <c r="H377" s="51"/>
    </row>
    <row r="378" spans="8:8" x14ac:dyDescent="0.2">
      <c r="H378" s="51"/>
    </row>
    <row r="379" spans="8:8" x14ac:dyDescent="0.2">
      <c r="H379" s="51"/>
    </row>
    <row r="380" spans="8:8" x14ac:dyDescent="0.2">
      <c r="H380" s="51"/>
    </row>
    <row r="381" spans="8:8" x14ac:dyDescent="0.2">
      <c r="H381" s="51"/>
    </row>
    <row r="382" spans="8:8" x14ac:dyDescent="0.2">
      <c r="H382" s="51"/>
    </row>
    <row r="383" spans="8:8" x14ac:dyDescent="0.2">
      <c r="H383" s="51"/>
    </row>
    <row r="384" spans="8:8" x14ac:dyDescent="0.2">
      <c r="H384" s="51"/>
    </row>
    <row r="385" spans="8:8" x14ac:dyDescent="0.2">
      <c r="H385" s="51"/>
    </row>
    <row r="386" spans="8:8" x14ac:dyDescent="0.2">
      <c r="H386" s="51"/>
    </row>
    <row r="387" spans="8:8" x14ac:dyDescent="0.2">
      <c r="H387" s="51"/>
    </row>
    <row r="388" spans="8:8" x14ac:dyDescent="0.2">
      <c r="H388" s="51"/>
    </row>
    <row r="389" spans="8:8" x14ac:dyDescent="0.2">
      <c r="H389" s="51"/>
    </row>
    <row r="390" spans="8:8" x14ac:dyDescent="0.2">
      <c r="H390" s="51"/>
    </row>
    <row r="391" spans="8:8" x14ac:dyDescent="0.2">
      <c r="H391" s="51"/>
    </row>
    <row r="392" spans="8:8" x14ac:dyDescent="0.2">
      <c r="H392" s="51"/>
    </row>
    <row r="393" spans="8:8" x14ac:dyDescent="0.2">
      <c r="H393" s="51"/>
    </row>
    <row r="394" spans="8:8" x14ac:dyDescent="0.2">
      <c r="H394" s="51"/>
    </row>
    <row r="395" spans="8:8" x14ac:dyDescent="0.2">
      <c r="H395" s="51"/>
    </row>
    <row r="396" spans="8:8" x14ac:dyDescent="0.2">
      <c r="H396" s="51"/>
    </row>
    <row r="397" spans="8:8" x14ac:dyDescent="0.2">
      <c r="H397" s="51"/>
    </row>
    <row r="398" spans="8:8" x14ac:dyDescent="0.2">
      <c r="H398" s="51"/>
    </row>
    <row r="399" spans="8:8" x14ac:dyDescent="0.2">
      <c r="H399" s="51"/>
    </row>
    <row r="400" spans="8:8" x14ac:dyDescent="0.2">
      <c r="H400" s="51"/>
    </row>
    <row r="401" spans="8:8" x14ac:dyDescent="0.2">
      <c r="H401" s="51"/>
    </row>
    <row r="402" spans="8:8" x14ac:dyDescent="0.2">
      <c r="H402" s="51"/>
    </row>
    <row r="403" spans="8:8" x14ac:dyDescent="0.2">
      <c r="H403" s="51"/>
    </row>
    <row r="404" spans="8:8" x14ac:dyDescent="0.2">
      <c r="H404" s="51"/>
    </row>
    <row r="405" spans="8:8" x14ac:dyDescent="0.2">
      <c r="H405" s="51"/>
    </row>
    <row r="406" spans="8:8" x14ac:dyDescent="0.2">
      <c r="H406" s="51"/>
    </row>
    <row r="407" spans="8:8" x14ac:dyDescent="0.2">
      <c r="H407" s="51"/>
    </row>
    <row r="408" spans="8:8" x14ac:dyDescent="0.2">
      <c r="H408" s="51"/>
    </row>
    <row r="409" spans="8:8" x14ac:dyDescent="0.2">
      <c r="H409" s="51"/>
    </row>
    <row r="410" spans="8:8" x14ac:dyDescent="0.2">
      <c r="H410" s="51"/>
    </row>
    <row r="411" spans="8:8" x14ac:dyDescent="0.2">
      <c r="H411" s="51"/>
    </row>
    <row r="412" spans="8:8" x14ac:dyDescent="0.2">
      <c r="H412" s="51"/>
    </row>
    <row r="413" spans="8:8" x14ac:dyDescent="0.2">
      <c r="H413" s="51"/>
    </row>
    <row r="414" spans="8:8" x14ac:dyDescent="0.2">
      <c r="H414" s="51"/>
    </row>
    <row r="415" spans="8:8" x14ac:dyDescent="0.2">
      <c r="H415" s="51"/>
    </row>
    <row r="416" spans="8:8" x14ac:dyDescent="0.2">
      <c r="H416" s="51"/>
    </row>
    <row r="417" spans="8:8" x14ac:dyDescent="0.2">
      <c r="H417" s="51"/>
    </row>
    <row r="418" spans="8:8" x14ac:dyDescent="0.2">
      <c r="H418" s="51"/>
    </row>
    <row r="419" spans="8:8" x14ac:dyDescent="0.2">
      <c r="H419" s="51"/>
    </row>
    <row r="420" spans="8:8" x14ac:dyDescent="0.2">
      <c r="H420" s="51"/>
    </row>
    <row r="421" spans="8:8" x14ac:dyDescent="0.2">
      <c r="H421" s="51"/>
    </row>
    <row r="422" spans="8:8" x14ac:dyDescent="0.2">
      <c r="H422" s="51"/>
    </row>
    <row r="423" spans="8:8" x14ac:dyDescent="0.2">
      <c r="H423" s="51"/>
    </row>
    <row r="424" spans="8:8" x14ac:dyDescent="0.2">
      <c r="H424" s="51"/>
    </row>
    <row r="425" spans="8:8" x14ac:dyDescent="0.2">
      <c r="H425" s="51"/>
    </row>
    <row r="426" spans="8:8" x14ac:dyDescent="0.2">
      <c r="H426" s="51"/>
    </row>
    <row r="427" spans="8:8" x14ac:dyDescent="0.2">
      <c r="H427" s="51"/>
    </row>
    <row r="428" spans="8:8" x14ac:dyDescent="0.2">
      <c r="H428" s="51"/>
    </row>
    <row r="429" spans="8:8" x14ac:dyDescent="0.2">
      <c r="H429" s="51"/>
    </row>
    <row r="430" spans="8:8" x14ac:dyDescent="0.2">
      <c r="H430" s="51"/>
    </row>
    <row r="431" spans="8:8" x14ac:dyDescent="0.2">
      <c r="H431" s="51"/>
    </row>
    <row r="432" spans="8:8" x14ac:dyDescent="0.2">
      <c r="H432" s="51"/>
    </row>
    <row r="433" spans="8:8" x14ac:dyDescent="0.2">
      <c r="H433" s="51"/>
    </row>
    <row r="434" spans="8:8" x14ac:dyDescent="0.2">
      <c r="H434" s="51"/>
    </row>
    <row r="435" spans="8:8" x14ac:dyDescent="0.2">
      <c r="H435" s="51"/>
    </row>
    <row r="436" spans="8:8" x14ac:dyDescent="0.2">
      <c r="H436" s="51"/>
    </row>
    <row r="437" spans="8:8" x14ac:dyDescent="0.2">
      <c r="H437" s="51"/>
    </row>
    <row r="438" spans="8:8" x14ac:dyDescent="0.2">
      <c r="H438" s="51"/>
    </row>
    <row r="439" spans="8:8" x14ac:dyDescent="0.2">
      <c r="H439" s="51"/>
    </row>
    <row r="440" spans="8:8" x14ac:dyDescent="0.2">
      <c r="H440" s="51"/>
    </row>
    <row r="441" spans="8:8" x14ac:dyDescent="0.2">
      <c r="H441" s="51"/>
    </row>
    <row r="442" spans="8:8" x14ac:dyDescent="0.2">
      <c r="H442" s="51"/>
    </row>
    <row r="443" spans="8:8" x14ac:dyDescent="0.2">
      <c r="H443" s="51"/>
    </row>
    <row r="444" spans="8:8" x14ac:dyDescent="0.2">
      <c r="H444" s="51"/>
    </row>
    <row r="445" spans="8:8" x14ac:dyDescent="0.2">
      <c r="H445" s="51"/>
    </row>
    <row r="446" spans="8:8" x14ac:dyDescent="0.2">
      <c r="H446" s="51"/>
    </row>
    <row r="447" spans="8:8" x14ac:dyDescent="0.2">
      <c r="H447" s="51"/>
    </row>
    <row r="448" spans="8:8" x14ac:dyDescent="0.2">
      <c r="H448" s="51"/>
    </row>
    <row r="449" spans="8:8" x14ac:dyDescent="0.2">
      <c r="H449" s="51"/>
    </row>
    <row r="450" spans="8:8" x14ac:dyDescent="0.2">
      <c r="H450" s="51"/>
    </row>
    <row r="451" spans="8:8" x14ac:dyDescent="0.2">
      <c r="H451" s="51"/>
    </row>
    <row r="452" spans="8:8" x14ac:dyDescent="0.2">
      <c r="H452" s="51"/>
    </row>
    <row r="453" spans="8:8" x14ac:dyDescent="0.2">
      <c r="H453" s="51"/>
    </row>
    <row r="454" spans="8:8" x14ac:dyDescent="0.2">
      <c r="H454" s="51"/>
    </row>
    <row r="455" spans="8:8" x14ac:dyDescent="0.2">
      <c r="H455" s="51"/>
    </row>
    <row r="456" spans="8:8" x14ac:dyDescent="0.2">
      <c r="H456" s="51"/>
    </row>
    <row r="457" spans="8:8" x14ac:dyDescent="0.2">
      <c r="H457" s="51"/>
    </row>
    <row r="458" spans="8:8" x14ac:dyDescent="0.2">
      <c r="H458" s="51"/>
    </row>
    <row r="459" spans="8:8" x14ac:dyDescent="0.2">
      <c r="H459" s="51"/>
    </row>
    <row r="460" spans="8:8" x14ac:dyDescent="0.2">
      <c r="H460" s="51"/>
    </row>
    <row r="461" spans="8:8" x14ac:dyDescent="0.2">
      <c r="H461" s="51"/>
    </row>
    <row r="462" spans="8:8" x14ac:dyDescent="0.2">
      <c r="H462" s="51"/>
    </row>
    <row r="463" spans="8:8" x14ac:dyDescent="0.2">
      <c r="H463" s="51"/>
    </row>
    <row r="464" spans="8:8" x14ac:dyDescent="0.2">
      <c r="H464" s="51"/>
    </row>
    <row r="465" spans="8:8" x14ac:dyDescent="0.2">
      <c r="H465" s="51"/>
    </row>
    <row r="466" spans="8:8" x14ac:dyDescent="0.2">
      <c r="H466" s="51"/>
    </row>
    <row r="467" spans="8:8" x14ac:dyDescent="0.2">
      <c r="H467" s="51"/>
    </row>
    <row r="468" spans="8:8" x14ac:dyDescent="0.2">
      <c r="H468" s="51"/>
    </row>
    <row r="469" spans="8:8" x14ac:dyDescent="0.2">
      <c r="H469" s="51"/>
    </row>
    <row r="470" spans="8:8" x14ac:dyDescent="0.2">
      <c r="H470" s="51"/>
    </row>
    <row r="471" spans="8:8" x14ac:dyDescent="0.2">
      <c r="H471" s="51"/>
    </row>
    <row r="472" spans="8:8" x14ac:dyDescent="0.2">
      <c r="H472" s="51"/>
    </row>
    <row r="473" spans="8:8" x14ac:dyDescent="0.2">
      <c r="H473" s="51"/>
    </row>
    <row r="474" spans="8:8" x14ac:dyDescent="0.2">
      <c r="H474" s="51"/>
    </row>
    <row r="475" spans="8:8" x14ac:dyDescent="0.2">
      <c r="H475" s="51"/>
    </row>
    <row r="476" spans="8:8" x14ac:dyDescent="0.2">
      <c r="H476" s="51"/>
    </row>
    <row r="477" spans="8:8" x14ac:dyDescent="0.2">
      <c r="H477" s="51"/>
    </row>
    <row r="478" spans="8:8" x14ac:dyDescent="0.2">
      <c r="H478" s="51"/>
    </row>
    <row r="479" spans="8:8" x14ac:dyDescent="0.2">
      <c r="H479" s="51"/>
    </row>
    <row r="480" spans="8:8" x14ac:dyDescent="0.2">
      <c r="H480" s="51"/>
    </row>
    <row r="481" spans="8:8" x14ac:dyDescent="0.2">
      <c r="H481" s="51"/>
    </row>
    <row r="482" spans="8:8" x14ac:dyDescent="0.2">
      <c r="H482" s="51"/>
    </row>
    <row r="483" spans="8:8" x14ac:dyDescent="0.2">
      <c r="H483" s="51"/>
    </row>
    <row r="484" spans="8:8" x14ac:dyDescent="0.2">
      <c r="H484" s="51"/>
    </row>
    <row r="485" spans="8:8" x14ac:dyDescent="0.2">
      <c r="H485" s="51"/>
    </row>
    <row r="486" spans="8:8" x14ac:dyDescent="0.2">
      <c r="H486" s="51"/>
    </row>
    <row r="487" spans="8:8" x14ac:dyDescent="0.2">
      <c r="H487" s="51"/>
    </row>
    <row r="488" spans="8:8" x14ac:dyDescent="0.2">
      <c r="H488" s="51"/>
    </row>
    <row r="489" spans="8:8" x14ac:dyDescent="0.2">
      <c r="H489" s="51"/>
    </row>
    <row r="490" spans="8:8" x14ac:dyDescent="0.2">
      <c r="H490" s="51"/>
    </row>
    <row r="491" spans="8:8" x14ac:dyDescent="0.2">
      <c r="H491" s="51"/>
    </row>
    <row r="492" spans="8:8" x14ac:dyDescent="0.2">
      <c r="H492" s="51"/>
    </row>
    <row r="493" spans="8:8" x14ac:dyDescent="0.2">
      <c r="H493" s="51"/>
    </row>
    <row r="494" spans="8:8" x14ac:dyDescent="0.2">
      <c r="H494" s="51"/>
    </row>
    <row r="495" spans="8:8" x14ac:dyDescent="0.2">
      <c r="H495" s="51"/>
    </row>
    <row r="496" spans="8:8" x14ac:dyDescent="0.2">
      <c r="H496" s="51"/>
    </row>
    <row r="497" spans="8:8" x14ac:dyDescent="0.2">
      <c r="H497" s="51"/>
    </row>
    <row r="498" spans="8:8" x14ac:dyDescent="0.2">
      <c r="H498" s="51"/>
    </row>
    <row r="499" spans="8:8" x14ac:dyDescent="0.2">
      <c r="H499" s="51"/>
    </row>
    <row r="500" spans="8:8" x14ac:dyDescent="0.2">
      <c r="H500" s="51"/>
    </row>
    <row r="501" spans="8:8" x14ac:dyDescent="0.2">
      <c r="H501" s="51"/>
    </row>
    <row r="502" spans="8:8" x14ac:dyDescent="0.2">
      <c r="H502" s="51"/>
    </row>
    <row r="503" spans="8:8" x14ac:dyDescent="0.2">
      <c r="H503" s="51"/>
    </row>
    <row r="504" spans="8:8" x14ac:dyDescent="0.2">
      <c r="H504" s="51"/>
    </row>
    <row r="505" spans="8:8" x14ac:dyDescent="0.2">
      <c r="H505" s="51"/>
    </row>
    <row r="506" spans="8:8" x14ac:dyDescent="0.2">
      <c r="H506" s="51"/>
    </row>
    <row r="507" spans="8:8" x14ac:dyDescent="0.2">
      <c r="H507" s="51"/>
    </row>
    <row r="508" spans="8:8" x14ac:dyDescent="0.2">
      <c r="H508" s="51"/>
    </row>
    <row r="509" spans="8:8" x14ac:dyDescent="0.2">
      <c r="H509" s="51"/>
    </row>
    <row r="510" spans="8:8" x14ac:dyDescent="0.2">
      <c r="H510" s="51"/>
    </row>
    <row r="511" spans="8:8" x14ac:dyDescent="0.2">
      <c r="H511" s="51"/>
    </row>
    <row r="512" spans="8:8" x14ac:dyDescent="0.2">
      <c r="H512" s="51"/>
    </row>
    <row r="513" spans="8:8" x14ac:dyDescent="0.2">
      <c r="H513" s="51"/>
    </row>
    <row r="514" spans="8:8" x14ac:dyDescent="0.2">
      <c r="H514" s="51"/>
    </row>
    <row r="515" spans="8:8" x14ac:dyDescent="0.2">
      <c r="H515" s="51"/>
    </row>
    <row r="516" spans="8:8" x14ac:dyDescent="0.2">
      <c r="H516" s="51"/>
    </row>
    <row r="517" spans="8:8" x14ac:dyDescent="0.2">
      <c r="H517" s="51"/>
    </row>
    <row r="518" spans="8:8" x14ac:dyDescent="0.2">
      <c r="H518" s="51"/>
    </row>
    <row r="519" spans="8:8" x14ac:dyDescent="0.2">
      <c r="H519" s="51"/>
    </row>
    <row r="520" spans="8:8" x14ac:dyDescent="0.2">
      <c r="H520" s="51"/>
    </row>
    <row r="521" spans="8:8" x14ac:dyDescent="0.2">
      <c r="H521" s="51"/>
    </row>
    <row r="522" spans="8:8" x14ac:dyDescent="0.2">
      <c r="H522" s="51"/>
    </row>
    <row r="523" spans="8:8" x14ac:dyDescent="0.2">
      <c r="H523" s="51"/>
    </row>
    <row r="524" spans="8:8" x14ac:dyDescent="0.2">
      <c r="H524" s="51"/>
    </row>
    <row r="525" spans="8:8" x14ac:dyDescent="0.2">
      <c r="H525" s="51"/>
    </row>
    <row r="526" spans="8:8" x14ac:dyDescent="0.2">
      <c r="H526" s="51"/>
    </row>
    <row r="527" spans="8:8" x14ac:dyDescent="0.2">
      <c r="H527" s="51"/>
    </row>
    <row r="528" spans="8:8" x14ac:dyDescent="0.2">
      <c r="H528" s="51"/>
    </row>
    <row r="529" spans="8:8" x14ac:dyDescent="0.2">
      <c r="H529" s="51"/>
    </row>
    <row r="530" spans="8:8" x14ac:dyDescent="0.2">
      <c r="H530" s="51"/>
    </row>
    <row r="531" spans="8:8" x14ac:dyDescent="0.2">
      <c r="H531" s="51"/>
    </row>
    <row r="532" spans="8:8" x14ac:dyDescent="0.2">
      <c r="H532" s="51"/>
    </row>
    <row r="533" spans="8:8" x14ac:dyDescent="0.2">
      <c r="H533" s="51"/>
    </row>
    <row r="534" spans="8:8" x14ac:dyDescent="0.2">
      <c r="H534" s="51"/>
    </row>
    <row r="535" spans="8:8" x14ac:dyDescent="0.2">
      <c r="H535" s="51"/>
    </row>
    <row r="536" spans="8:8" x14ac:dyDescent="0.2">
      <c r="H536" s="51"/>
    </row>
    <row r="537" spans="8:8" x14ac:dyDescent="0.2">
      <c r="H537" s="51"/>
    </row>
    <row r="538" spans="8:8" x14ac:dyDescent="0.2">
      <c r="H538" s="51"/>
    </row>
    <row r="539" spans="8:8" x14ac:dyDescent="0.2">
      <c r="H539" s="51"/>
    </row>
    <row r="540" spans="8:8" x14ac:dyDescent="0.2">
      <c r="H540" s="51"/>
    </row>
    <row r="541" spans="8:8" x14ac:dyDescent="0.2">
      <c r="H541" s="51"/>
    </row>
    <row r="542" spans="8:8" x14ac:dyDescent="0.2">
      <c r="H542" s="51"/>
    </row>
    <row r="543" spans="8:8" x14ac:dyDescent="0.2">
      <c r="H543" s="51"/>
    </row>
    <row r="544" spans="8:8" x14ac:dyDescent="0.2">
      <c r="H544" s="51"/>
    </row>
    <row r="545" spans="8:8" x14ac:dyDescent="0.2">
      <c r="H545" s="51"/>
    </row>
    <row r="546" spans="8:8" x14ac:dyDescent="0.2">
      <c r="H546" s="51"/>
    </row>
    <row r="547" spans="8:8" x14ac:dyDescent="0.2">
      <c r="H547" s="51"/>
    </row>
    <row r="548" spans="8:8" x14ac:dyDescent="0.2">
      <c r="H548" s="51"/>
    </row>
    <row r="549" spans="8:8" x14ac:dyDescent="0.2">
      <c r="H549" s="51"/>
    </row>
    <row r="550" spans="8:8" x14ac:dyDescent="0.2">
      <c r="H550" s="51"/>
    </row>
    <row r="551" spans="8:8" x14ac:dyDescent="0.2">
      <c r="H551" s="51"/>
    </row>
    <row r="552" spans="8:8" x14ac:dyDescent="0.2">
      <c r="H552" s="51"/>
    </row>
    <row r="553" spans="8:8" x14ac:dyDescent="0.2">
      <c r="H553" s="51"/>
    </row>
    <row r="554" spans="8:8" x14ac:dyDescent="0.2">
      <c r="H554" s="51"/>
    </row>
    <row r="555" spans="8:8" x14ac:dyDescent="0.2">
      <c r="H555" s="51"/>
    </row>
    <row r="556" spans="8:8" x14ac:dyDescent="0.2">
      <c r="H556" s="51"/>
    </row>
    <row r="557" spans="8:8" x14ac:dyDescent="0.2">
      <c r="H557" s="51"/>
    </row>
    <row r="558" spans="8:8" x14ac:dyDescent="0.2">
      <c r="H558" s="51"/>
    </row>
    <row r="559" spans="8:8" x14ac:dyDescent="0.2">
      <c r="H559" s="51"/>
    </row>
    <row r="560" spans="8:8" x14ac:dyDescent="0.2">
      <c r="H560" s="51"/>
    </row>
    <row r="561" spans="8:8" x14ac:dyDescent="0.2">
      <c r="H561" s="51"/>
    </row>
    <row r="562" spans="8:8" x14ac:dyDescent="0.2">
      <c r="H562" s="51"/>
    </row>
    <row r="563" spans="8:8" x14ac:dyDescent="0.2">
      <c r="H563" s="51"/>
    </row>
    <row r="564" spans="8:8" x14ac:dyDescent="0.2">
      <c r="H564" s="51"/>
    </row>
    <row r="565" spans="8:8" x14ac:dyDescent="0.2">
      <c r="H565" s="51"/>
    </row>
    <row r="566" spans="8:8" x14ac:dyDescent="0.2">
      <c r="H566" s="51"/>
    </row>
    <row r="567" spans="8:8" x14ac:dyDescent="0.2">
      <c r="H567" s="51"/>
    </row>
    <row r="568" spans="8:8" x14ac:dyDescent="0.2">
      <c r="H568" s="51"/>
    </row>
    <row r="569" spans="8:8" x14ac:dyDescent="0.2">
      <c r="H569" s="51"/>
    </row>
    <row r="570" spans="8:8" x14ac:dyDescent="0.2">
      <c r="H570" s="51"/>
    </row>
    <row r="571" spans="8:8" x14ac:dyDescent="0.2">
      <c r="H571" s="51"/>
    </row>
    <row r="572" spans="8:8" x14ac:dyDescent="0.2">
      <c r="H572" s="51"/>
    </row>
    <row r="573" spans="8:8" x14ac:dyDescent="0.2">
      <c r="H573" s="51"/>
    </row>
    <row r="574" spans="8:8" x14ac:dyDescent="0.2">
      <c r="H574" s="51"/>
    </row>
    <row r="575" spans="8:8" x14ac:dyDescent="0.2">
      <c r="H575" s="51"/>
    </row>
    <row r="576" spans="8:8" x14ac:dyDescent="0.2">
      <c r="H576" s="51"/>
    </row>
    <row r="577" spans="8:8" x14ac:dyDescent="0.2">
      <c r="H577" s="51"/>
    </row>
    <row r="578" spans="8:8" x14ac:dyDescent="0.2">
      <c r="H578" s="51"/>
    </row>
    <row r="579" spans="8:8" x14ac:dyDescent="0.2">
      <c r="H579" s="51"/>
    </row>
    <row r="580" spans="8:8" x14ac:dyDescent="0.2">
      <c r="H580" s="51"/>
    </row>
    <row r="581" spans="8:8" x14ac:dyDescent="0.2">
      <c r="H581" s="51"/>
    </row>
    <row r="582" spans="8:8" x14ac:dyDescent="0.2">
      <c r="H582" s="51"/>
    </row>
    <row r="583" spans="8:8" x14ac:dyDescent="0.2">
      <c r="H583" s="51"/>
    </row>
    <row r="584" spans="8:8" x14ac:dyDescent="0.2">
      <c r="H584" s="51"/>
    </row>
    <row r="585" spans="8:8" x14ac:dyDescent="0.2">
      <c r="H585" s="51"/>
    </row>
    <row r="586" spans="8:8" x14ac:dyDescent="0.2">
      <c r="H586" s="51"/>
    </row>
    <row r="587" spans="8:8" x14ac:dyDescent="0.2">
      <c r="H587" s="51"/>
    </row>
    <row r="588" spans="8:8" x14ac:dyDescent="0.2">
      <c r="H588" s="51"/>
    </row>
    <row r="589" spans="8:8" x14ac:dyDescent="0.2">
      <c r="H589" s="51"/>
    </row>
    <row r="590" spans="8:8" x14ac:dyDescent="0.2">
      <c r="H590" s="51"/>
    </row>
    <row r="591" spans="8:8" x14ac:dyDescent="0.2">
      <c r="H591" s="51"/>
    </row>
    <row r="592" spans="8:8" x14ac:dyDescent="0.2">
      <c r="H592" s="51"/>
    </row>
    <row r="593" spans="8:8" x14ac:dyDescent="0.2">
      <c r="H593" s="51"/>
    </row>
    <row r="594" spans="8:8" x14ac:dyDescent="0.2">
      <c r="H594" s="51"/>
    </row>
    <row r="595" spans="8:8" x14ac:dyDescent="0.2">
      <c r="H595" s="51"/>
    </row>
    <row r="596" spans="8:8" x14ac:dyDescent="0.2">
      <c r="H596" s="51"/>
    </row>
    <row r="597" spans="8:8" x14ac:dyDescent="0.2">
      <c r="H597" s="51"/>
    </row>
    <row r="598" spans="8:8" x14ac:dyDescent="0.2">
      <c r="H598" s="51"/>
    </row>
    <row r="599" spans="8:8" x14ac:dyDescent="0.2">
      <c r="H599" s="51"/>
    </row>
    <row r="600" spans="8:8" x14ac:dyDescent="0.2">
      <c r="H600" s="51"/>
    </row>
    <row r="601" spans="8:8" x14ac:dyDescent="0.2">
      <c r="H601" s="51"/>
    </row>
    <row r="602" spans="8:8" x14ac:dyDescent="0.2">
      <c r="H602" s="51"/>
    </row>
    <row r="603" spans="8:8" x14ac:dyDescent="0.2">
      <c r="H603" s="51"/>
    </row>
    <row r="604" spans="8:8" x14ac:dyDescent="0.2">
      <c r="H604" s="51"/>
    </row>
    <row r="605" spans="8:8" x14ac:dyDescent="0.2">
      <c r="H605" s="51"/>
    </row>
    <row r="606" spans="8:8" x14ac:dyDescent="0.2">
      <c r="H606" s="51"/>
    </row>
    <row r="607" spans="8:8" x14ac:dyDescent="0.2">
      <c r="H607" s="51"/>
    </row>
    <row r="608" spans="8:8" x14ac:dyDescent="0.2">
      <c r="H608" s="51"/>
    </row>
    <row r="609" spans="8:8" x14ac:dyDescent="0.2">
      <c r="H609" s="51"/>
    </row>
    <row r="610" spans="8:8" x14ac:dyDescent="0.2">
      <c r="H610" s="51"/>
    </row>
    <row r="611" spans="8:8" x14ac:dyDescent="0.2">
      <c r="H611" s="51"/>
    </row>
    <row r="612" spans="8:8" x14ac:dyDescent="0.2">
      <c r="H612" s="51"/>
    </row>
    <row r="613" spans="8:8" x14ac:dyDescent="0.2">
      <c r="H613" s="51"/>
    </row>
    <row r="614" spans="8:8" x14ac:dyDescent="0.2">
      <c r="H614" s="51"/>
    </row>
    <row r="615" spans="8:8" x14ac:dyDescent="0.2">
      <c r="H615" s="51"/>
    </row>
  </sheetData>
  <autoFilter ref="A5:H202"/>
  <mergeCells count="45">
    <mergeCell ref="H3:H4"/>
    <mergeCell ref="B2:B4"/>
    <mergeCell ref="C2:C3"/>
    <mergeCell ref="D2:F3"/>
    <mergeCell ref="A3:A4"/>
    <mergeCell ref="G3:G4"/>
    <mergeCell ref="A136:H136"/>
    <mergeCell ref="A70:H70"/>
    <mergeCell ref="A6:H6"/>
    <mergeCell ref="A7:H7"/>
    <mergeCell ref="A13:G13"/>
    <mergeCell ref="A23:H23"/>
    <mergeCell ref="A24:H24"/>
    <mergeCell ref="A31:G31"/>
    <mergeCell ref="A41:H41"/>
    <mergeCell ref="A42:H42"/>
    <mergeCell ref="A50:G50"/>
    <mergeCell ref="A60:H60"/>
    <mergeCell ref="A61:H61"/>
    <mergeCell ref="A107:G107"/>
    <mergeCell ref="A116:H116"/>
    <mergeCell ref="A117:H117"/>
    <mergeCell ref="A125:G125"/>
    <mergeCell ref="A135:H135"/>
    <mergeCell ref="A80:H80"/>
    <mergeCell ref="A81:H81"/>
    <mergeCell ref="A88:H88"/>
    <mergeCell ref="A98:H98"/>
    <mergeCell ref="A99:H99"/>
    <mergeCell ref="A1:H1"/>
    <mergeCell ref="B202:C202"/>
    <mergeCell ref="B201:C201"/>
    <mergeCell ref="A192:H192"/>
    <mergeCell ref="B207:H207"/>
    <mergeCell ref="A153:H153"/>
    <mergeCell ref="A154:H154"/>
    <mergeCell ref="A161:H161"/>
    <mergeCell ref="A171:H171"/>
    <mergeCell ref="A172:H172"/>
    <mergeCell ref="A181:H181"/>
    <mergeCell ref="B196:B197"/>
    <mergeCell ref="C196:C197"/>
    <mergeCell ref="C198:C199"/>
    <mergeCell ref="B198:B199"/>
    <mergeCell ref="A143:G1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4" orientation="portrait" r:id="rId1"/>
  <rowBreaks count="3" manualBreakCount="3">
    <brk id="59" max="7" man="1"/>
    <brk id="115" max="7" man="1"/>
    <brk id="17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4"/>
  <sheetViews>
    <sheetView view="pageBreakPreview" zoomScale="110" zoomScaleNormal="100" zoomScaleSheetLayoutView="110" workbookViewId="0">
      <pane ySplit="5" topLeftCell="A192" activePane="bottomLeft" state="frozen"/>
      <selection pane="bottomLeft" activeCell="D197" sqref="D197"/>
    </sheetView>
  </sheetViews>
  <sheetFormatPr defaultColWidth="9.109375" defaultRowHeight="10.199999999999999" x14ac:dyDescent="0.2"/>
  <cols>
    <col min="1" max="1" width="10.44140625" style="158" customWidth="1"/>
    <col min="2" max="2" width="29.109375" style="158" customWidth="1"/>
    <col min="3" max="3" width="7.6640625" style="158" customWidth="1"/>
    <col min="4" max="4" width="8" style="158" customWidth="1"/>
    <col min="5" max="5" width="8.109375" style="158" customWidth="1"/>
    <col min="6" max="6" width="9" style="158" customWidth="1"/>
    <col min="7" max="7" width="9.109375" style="158" customWidth="1"/>
    <col min="8" max="8" width="8.109375" style="147" customWidth="1"/>
    <col min="9" max="16384" width="9.109375" style="68"/>
  </cols>
  <sheetData>
    <row r="1" spans="1:8" ht="40.5" customHeight="1" x14ac:dyDescent="0.35">
      <c r="A1" s="190" t="s">
        <v>155</v>
      </c>
      <c r="B1" s="191"/>
      <c r="C1" s="191"/>
      <c r="D1" s="191"/>
      <c r="E1" s="191"/>
      <c r="F1" s="191"/>
      <c r="G1" s="191"/>
      <c r="H1" s="191"/>
    </row>
    <row r="2" spans="1:8" ht="43.5" customHeight="1" x14ac:dyDescent="0.2">
      <c r="A2" s="168" t="s">
        <v>159</v>
      </c>
      <c r="B2" s="194" t="s">
        <v>1</v>
      </c>
      <c r="C2" s="194" t="s">
        <v>2</v>
      </c>
      <c r="D2" s="194" t="s">
        <v>3</v>
      </c>
      <c r="E2" s="194"/>
      <c r="F2" s="194"/>
      <c r="G2" s="168" t="s">
        <v>4</v>
      </c>
      <c r="H2" s="168" t="s">
        <v>5</v>
      </c>
    </row>
    <row r="3" spans="1:8" ht="13.5" customHeight="1" x14ac:dyDescent="0.2">
      <c r="A3" s="194" t="s">
        <v>6</v>
      </c>
      <c r="B3" s="194"/>
      <c r="C3" s="194"/>
      <c r="D3" s="194"/>
      <c r="E3" s="194"/>
      <c r="F3" s="194"/>
      <c r="G3" s="194" t="s">
        <v>7</v>
      </c>
      <c r="H3" s="194" t="s">
        <v>8</v>
      </c>
    </row>
    <row r="4" spans="1:8" ht="9" customHeight="1" x14ac:dyDescent="0.2">
      <c r="A4" s="194"/>
      <c r="B4" s="194"/>
      <c r="C4" s="31" t="s">
        <v>139</v>
      </c>
      <c r="D4" s="168" t="s">
        <v>10</v>
      </c>
      <c r="E4" s="168" t="s">
        <v>11</v>
      </c>
      <c r="F4" s="168" t="s">
        <v>12</v>
      </c>
      <c r="G4" s="194"/>
      <c r="H4" s="194"/>
    </row>
    <row r="5" spans="1:8" x14ac:dyDescent="0.2">
      <c r="A5" s="147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  <c r="G5" s="147">
        <v>7</v>
      </c>
      <c r="H5" s="147">
        <v>8</v>
      </c>
    </row>
    <row r="6" spans="1:8" ht="11.25" customHeight="1" x14ac:dyDescent="0.2">
      <c r="A6" s="174" t="s">
        <v>13</v>
      </c>
      <c r="B6" s="175"/>
      <c r="C6" s="175"/>
      <c r="D6" s="175"/>
      <c r="E6" s="175"/>
      <c r="F6" s="175"/>
      <c r="G6" s="175"/>
      <c r="H6" s="176"/>
    </row>
    <row r="7" spans="1:8" ht="11.25" customHeight="1" x14ac:dyDescent="0.2">
      <c r="A7" s="174" t="s">
        <v>14</v>
      </c>
      <c r="B7" s="175"/>
      <c r="C7" s="175"/>
      <c r="D7" s="175"/>
      <c r="E7" s="175"/>
      <c r="F7" s="175"/>
      <c r="G7" s="175"/>
      <c r="H7" s="176"/>
    </row>
    <row r="8" spans="1:8" ht="26.25" customHeight="1" x14ac:dyDescent="0.25">
      <c r="A8" s="152" t="s">
        <v>149</v>
      </c>
      <c r="B8" s="133" t="s">
        <v>144</v>
      </c>
      <c r="C8" s="24">
        <v>180</v>
      </c>
      <c r="D8" s="16">
        <v>15.36</v>
      </c>
      <c r="E8" s="16">
        <v>24.2</v>
      </c>
      <c r="F8" s="16">
        <v>29.88</v>
      </c>
      <c r="G8" s="16">
        <v>381.84</v>
      </c>
      <c r="H8" s="148">
        <v>36.08</v>
      </c>
    </row>
    <row r="9" spans="1:8" s="71" customFormat="1" ht="11.25" customHeight="1" x14ac:dyDescent="0.25">
      <c r="A9" s="133" t="s">
        <v>46</v>
      </c>
      <c r="B9" s="133" t="s">
        <v>83</v>
      </c>
      <c r="C9" s="24">
        <v>30</v>
      </c>
      <c r="D9" s="26">
        <v>0</v>
      </c>
      <c r="E9" s="26">
        <v>0</v>
      </c>
      <c r="F9" s="26">
        <v>21.6</v>
      </c>
      <c r="G9" s="26">
        <v>87</v>
      </c>
      <c r="H9" s="26">
        <v>12.38</v>
      </c>
    </row>
    <row r="10" spans="1:8" ht="11.25" customHeight="1" x14ac:dyDescent="0.25">
      <c r="A10" s="133" t="s">
        <v>46</v>
      </c>
      <c r="B10" s="133" t="s">
        <v>70</v>
      </c>
      <c r="C10" s="27">
        <v>140</v>
      </c>
      <c r="D10" s="28">
        <v>0.57999999999999996</v>
      </c>
      <c r="E10" s="28">
        <v>0.57999999999999996</v>
      </c>
      <c r="F10" s="28">
        <v>13.76</v>
      </c>
      <c r="G10" s="28">
        <v>62.18</v>
      </c>
      <c r="H10" s="28">
        <v>24.77</v>
      </c>
    </row>
    <row r="11" spans="1:8" ht="11.25" customHeight="1" x14ac:dyDescent="0.25">
      <c r="A11" s="133" t="s">
        <v>47</v>
      </c>
      <c r="B11" s="133" t="s">
        <v>23</v>
      </c>
      <c r="C11" s="24">
        <v>200</v>
      </c>
      <c r="D11" s="16">
        <v>0.2</v>
      </c>
      <c r="E11" s="16">
        <v>0</v>
      </c>
      <c r="F11" s="16">
        <v>6.5</v>
      </c>
      <c r="G11" s="16">
        <v>26.8</v>
      </c>
      <c r="H11" s="148">
        <v>3.01</v>
      </c>
    </row>
    <row r="12" spans="1:8" ht="11.25" customHeight="1" x14ac:dyDescent="0.2">
      <c r="A12" s="36"/>
      <c r="B12" s="30" t="s">
        <v>15</v>
      </c>
      <c r="C12" s="31">
        <f>SUM(C8:C11)</f>
        <v>550</v>
      </c>
      <c r="D12" s="31">
        <f t="shared" ref="D12:H12" si="0">SUM(D8:D11)</f>
        <v>16.14</v>
      </c>
      <c r="E12" s="31">
        <f t="shared" si="0"/>
        <v>24.779999999999998</v>
      </c>
      <c r="F12" s="31">
        <f t="shared" si="0"/>
        <v>71.740000000000009</v>
      </c>
      <c r="G12" s="31">
        <f t="shared" si="0"/>
        <v>557.81999999999994</v>
      </c>
      <c r="H12" s="31">
        <f t="shared" si="0"/>
        <v>76.240000000000009</v>
      </c>
    </row>
    <row r="13" spans="1:8" ht="11.25" customHeight="1" x14ac:dyDescent="0.2">
      <c r="A13" s="184" t="s">
        <v>16</v>
      </c>
      <c r="B13" s="184"/>
      <c r="C13" s="184"/>
      <c r="D13" s="184"/>
      <c r="E13" s="184"/>
      <c r="F13" s="184"/>
      <c r="G13" s="184"/>
      <c r="H13" s="32"/>
    </row>
    <row r="14" spans="1:8" ht="11.25" customHeight="1" x14ac:dyDescent="0.25">
      <c r="A14" s="133" t="s">
        <v>49</v>
      </c>
      <c r="B14" s="133" t="s">
        <v>84</v>
      </c>
      <c r="C14" s="24">
        <v>100</v>
      </c>
      <c r="D14" s="4">
        <v>1.1599999999999999</v>
      </c>
      <c r="E14" s="4">
        <v>0.16</v>
      </c>
      <c r="F14" s="4">
        <v>3.83</v>
      </c>
      <c r="G14" s="4">
        <v>21.33</v>
      </c>
      <c r="H14" s="4">
        <v>34.06</v>
      </c>
    </row>
    <row r="15" spans="1:8" ht="24" customHeight="1" x14ac:dyDescent="0.25">
      <c r="A15" s="133" t="s">
        <v>50</v>
      </c>
      <c r="B15" s="133" t="s">
        <v>140</v>
      </c>
      <c r="C15" s="24">
        <v>250</v>
      </c>
      <c r="D15" s="4">
        <v>4.25</v>
      </c>
      <c r="E15" s="4">
        <v>9</v>
      </c>
      <c r="F15" s="4">
        <v>14.47</v>
      </c>
      <c r="G15" s="4">
        <v>204</v>
      </c>
      <c r="H15" s="4">
        <v>34.65</v>
      </c>
    </row>
    <row r="16" spans="1:8" ht="11.25" customHeight="1" x14ac:dyDescent="0.25">
      <c r="A16" s="137" t="s">
        <v>56</v>
      </c>
      <c r="B16" s="133" t="s">
        <v>57</v>
      </c>
      <c r="C16" s="24">
        <v>180</v>
      </c>
      <c r="D16" s="4">
        <v>3.84</v>
      </c>
      <c r="E16" s="4">
        <v>6.24</v>
      </c>
      <c r="F16" s="4">
        <v>23.76</v>
      </c>
      <c r="G16" s="4">
        <v>167.28</v>
      </c>
      <c r="H16" s="4">
        <v>51.61</v>
      </c>
    </row>
    <row r="17" spans="1:8" ht="11.25" customHeight="1" x14ac:dyDescent="0.25">
      <c r="A17" s="133" t="s">
        <v>52</v>
      </c>
      <c r="B17" s="133" t="s">
        <v>128</v>
      </c>
      <c r="C17" s="24">
        <v>100</v>
      </c>
      <c r="D17" s="16">
        <v>14.5</v>
      </c>
      <c r="E17" s="16">
        <v>14.66</v>
      </c>
      <c r="F17" s="16">
        <v>8</v>
      </c>
      <c r="G17" s="16">
        <v>221.83</v>
      </c>
      <c r="H17" s="4">
        <v>74.86</v>
      </c>
    </row>
    <row r="18" spans="1:8" ht="11.25" customHeight="1" x14ac:dyDescent="0.25">
      <c r="A18" s="133" t="s">
        <v>89</v>
      </c>
      <c r="B18" s="133" t="s">
        <v>129</v>
      </c>
      <c r="C18" s="24">
        <v>200</v>
      </c>
      <c r="D18" s="16">
        <v>0.5</v>
      </c>
      <c r="E18" s="16">
        <v>0</v>
      </c>
      <c r="F18" s="16">
        <v>19.8</v>
      </c>
      <c r="G18" s="16">
        <v>81</v>
      </c>
      <c r="H18" s="148">
        <v>11.11</v>
      </c>
    </row>
    <row r="19" spans="1:8" ht="11.25" customHeight="1" x14ac:dyDescent="0.25">
      <c r="A19" s="133" t="s">
        <v>46</v>
      </c>
      <c r="B19" s="133" t="s">
        <v>48</v>
      </c>
      <c r="C19" s="24">
        <v>60</v>
      </c>
      <c r="D19" s="16">
        <v>3</v>
      </c>
      <c r="E19" s="16">
        <v>0.48</v>
      </c>
      <c r="F19" s="16">
        <v>29.52</v>
      </c>
      <c r="G19" s="16">
        <v>140.63999999999999</v>
      </c>
      <c r="H19" s="148">
        <v>4.1399999999999997</v>
      </c>
    </row>
    <row r="20" spans="1:8" ht="11.25" customHeight="1" x14ac:dyDescent="0.25">
      <c r="A20" s="133" t="s">
        <v>46</v>
      </c>
      <c r="B20" s="133" t="s">
        <v>28</v>
      </c>
      <c r="C20" s="24">
        <v>30</v>
      </c>
      <c r="D20" s="16">
        <v>1.5</v>
      </c>
      <c r="E20" s="16">
        <v>0.36</v>
      </c>
      <c r="F20" s="16">
        <v>10</v>
      </c>
      <c r="G20" s="16">
        <v>51.2</v>
      </c>
      <c r="H20" s="148">
        <v>2.0699999999999998</v>
      </c>
    </row>
    <row r="21" spans="1:8" ht="11.25" customHeight="1" x14ac:dyDescent="0.2">
      <c r="A21" s="36"/>
      <c r="B21" s="30" t="s">
        <v>17</v>
      </c>
      <c r="C21" s="31">
        <f>SUM(C14:C20)</f>
        <v>920</v>
      </c>
      <c r="D21" s="62">
        <f t="shared" ref="D21:H21" si="1">SUM(D14:D20)</f>
        <v>28.75</v>
      </c>
      <c r="E21" s="62">
        <f t="shared" si="1"/>
        <v>30.900000000000002</v>
      </c>
      <c r="F21" s="62">
        <f t="shared" si="1"/>
        <v>109.38</v>
      </c>
      <c r="G21" s="62">
        <f t="shared" si="1"/>
        <v>887.28000000000009</v>
      </c>
      <c r="H21" s="62">
        <f t="shared" si="1"/>
        <v>212.5</v>
      </c>
    </row>
    <row r="22" spans="1:8" ht="11.25" customHeight="1" x14ac:dyDescent="0.2">
      <c r="A22" s="36"/>
      <c r="B22" s="37" t="s">
        <v>18</v>
      </c>
      <c r="C22" s="31">
        <f>C12+C21</f>
        <v>1470</v>
      </c>
      <c r="D22" s="62">
        <f>D21+D12</f>
        <v>44.89</v>
      </c>
      <c r="E22" s="62">
        <f>E21+E12</f>
        <v>55.68</v>
      </c>
      <c r="F22" s="62">
        <f>F21+F12</f>
        <v>181.12</v>
      </c>
      <c r="G22" s="62">
        <f>G21+G12</f>
        <v>1445.1</v>
      </c>
      <c r="H22" s="62">
        <f>H21+H12</f>
        <v>288.74</v>
      </c>
    </row>
    <row r="23" spans="1:8" ht="11.25" customHeight="1" x14ac:dyDescent="0.2">
      <c r="A23" s="174" t="s">
        <v>19</v>
      </c>
      <c r="B23" s="175"/>
      <c r="C23" s="175"/>
      <c r="D23" s="175"/>
      <c r="E23" s="175"/>
      <c r="F23" s="175"/>
      <c r="G23" s="175"/>
      <c r="H23" s="176"/>
    </row>
    <row r="24" spans="1:8" ht="11.25" customHeight="1" x14ac:dyDescent="0.2">
      <c r="A24" s="174" t="s">
        <v>14</v>
      </c>
      <c r="B24" s="175"/>
      <c r="C24" s="175"/>
      <c r="D24" s="175"/>
      <c r="E24" s="175"/>
      <c r="F24" s="175"/>
      <c r="G24" s="175"/>
      <c r="H24" s="176"/>
    </row>
    <row r="25" spans="1:8" ht="11.25" customHeight="1" x14ac:dyDescent="0.25">
      <c r="A25" s="133" t="s">
        <v>54</v>
      </c>
      <c r="B25" s="133" t="s">
        <v>55</v>
      </c>
      <c r="C25" s="15">
        <v>100</v>
      </c>
      <c r="D25" s="28">
        <v>1.5</v>
      </c>
      <c r="E25" s="28">
        <v>0.16</v>
      </c>
      <c r="F25" s="28">
        <v>8.66</v>
      </c>
      <c r="G25" s="28">
        <v>42</v>
      </c>
      <c r="H25" s="4">
        <v>23.23</v>
      </c>
    </row>
    <row r="26" spans="1:8" ht="11.25" customHeight="1" x14ac:dyDescent="0.25">
      <c r="A26" s="133" t="s">
        <v>93</v>
      </c>
      <c r="B26" s="133" t="s">
        <v>94</v>
      </c>
      <c r="C26" s="15">
        <v>180</v>
      </c>
      <c r="D26" s="4">
        <v>6.48</v>
      </c>
      <c r="E26" s="4">
        <v>5.88</v>
      </c>
      <c r="F26" s="4">
        <v>39.36</v>
      </c>
      <c r="G26" s="4">
        <v>236.16</v>
      </c>
      <c r="H26" s="4">
        <v>24.57</v>
      </c>
    </row>
    <row r="27" spans="1:8" ht="11.25" customHeight="1" x14ac:dyDescent="0.25">
      <c r="A27" s="133" t="s">
        <v>58</v>
      </c>
      <c r="B27" s="133" t="s">
        <v>59</v>
      </c>
      <c r="C27" s="136">
        <v>120</v>
      </c>
      <c r="D27" s="28">
        <v>13.92</v>
      </c>
      <c r="E27" s="28">
        <v>9.36</v>
      </c>
      <c r="F27" s="28">
        <v>5.28</v>
      </c>
      <c r="G27" s="28">
        <v>151.68</v>
      </c>
      <c r="H27" s="4">
        <v>84.34</v>
      </c>
    </row>
    <row r="28" spans="1:8" ht="11.25" customHeight="1" x14ac:dyDescent="0.25">
      <c r="A28" s="133" t="s">
        <v>47</v>
      </c>
      <c r="B28" s="133" t="s">
        <v>158</v>
      </c>
      <c r="C28" s="136">
        <v>200</v>
      </c>
      <c r="D28" s="16">
        <v>0</v>
      </c>
      <c r="E28" s="16">
        <v>0</v>
      </c>
      <c r="F28" s="16">
        <v>16</v>
      </c>
      <c r="G28" s="16">
        <v>52.62</v>
      </c>
      <c r="H28" s="4">
        <v>4.3899999999999997</v>
      </c>
    </row>
    <row r="29" spans="1:8" ht="11.25" customHeight="1" x14ac:dyDescent="0.25">
      <c r="A29" s="58" t="s">
        <v>46</v>
      </c>
      <c r="B29" s="133" t="s">
        <v>48</v>
      </c>
      <c r="C29" s="136">
        <v>60</v>
      </c>
      <c r="D29" s="16">
        <v>3</v>
      </c>
      <c r="E29" s="16">
        <v>0.48</v>
      </c>
      <c r="F29" s="16">
        <v>29.52</v>
      </c>
      <c r="G29" s="16">
        <v>140.63999999999999</v>
      </c>
      <c r="H29" s="4">
        <v>4.1399999999999997</v>
      </c>
    </row>
    <row r="30" spans="1:8" ht="11.25" customHeight="1" x14ac:dyDescent="0.2">
      <c r="A30" s="36"/>
      <c r="B30" s="30" t="s">
        <v>15</v>
      </c>
      <c r="C30" s="31">
        <f t="shared" ref="C30:H30" si="2">SUM(C25:C29)</f>
        <v>660</v>
      </c>
      <c r="D30" s="31">
        <f t="shared" si="2"/>
        <v>24.9</v>
      </c>
      <c r="E30" s="31">
        <f t="shared" si="2"/>
        <v>15.879999999999999</v>
      </c>
      <c r="F30" s="31">
        <f t="shared" si="2"/>
        <v>98.82</v>
      </c>
      <c r="G30" s="31">
        <f t="shared" si="2"/>
        <v>623.09999999999991</v>
      </c>
      <c r="H30" s="62">
        <f t="shared" si="2"/>
        <v>140.66999999999996</v>
      </c>
    </row>
    <row r="31" spans="1:8" ht="11.25" customHeight="1" x14ac:dyDescent="0.2">
      <c r="A31" s="184" t="s">
        <v>20</v>
      </c>
      <c r="B31" s="184"/>
      <c r="C31" s="184"/>
      <c r="D31" s="184"/>
      <c r="E31" s="184"/>
      <c r="F31" s="184"/>
      <c r="G31" s="184"/>
      <c r="H31" s="32"/>
    </row>
    <row r="32" spans="1:8" ht="11.25" customHeight="1" x14ac:dyDescent="0.25">
      <c r="A32" s="133" t="s">
        <v>61</v>
      </c>
      <c r="B32" s="133" t="s">
        <v>62</v>
      </c>
      <c r="C32" s="24">
        <v>100</v>
      </c>
      <c r="D32" s="4">
        <v>1</v>
      </c>
      <c r="E32" s="4">
        <v>10.16</v>
      </c>
      <c r="F32" s="4">
        <v>7.16</v>
      </c>
      <c r="G32" s="4">
        <v>123.66</v>
      </c>
      <c r="H32" s="4">
        <v>21.26</v>
      </c>
    </row>
    <row r="33" spans="1:8" ht="24" customHeight="1" x14ac:dyDescent="0.25">
      <c r="A33" s="133" t="s">
        <v>63</v>
      </c>
      <c r="B33" s="133" t="s">
        <v>64</v>
      </c>
      <c r="C33" s="24">
        <v>250</v>
      </c>
      <c r="D33" s="4">
        <v>5.87</v>
      </c>
      <c r="E33" s="4">
        <v>6.2</v>
      </c>
      <c r="F33" s="4">
        <v>12.65</v>
      </c>
      <c r="G33" s="4">
        <v>137.94999999999999</v>
      </c>
      <c r="H33" s="4">
        <v>33.340000000000003</v>
      </c>
    </row>
    <row r="34" spans="1:8" ht="11.25" customHeight="1" x14ac:dyDescent="0.25">
      <c r="A34" s="133" t="s">
        <v>65</v>
      </c>
      <c r="B34" s="133" t="s">
        <v>26</v>
      </c>
      <c r="C34" s="24">
        <v>180</v>
      </c>
      <c r="D34" s="26">
        <v>4.4400000000000004</v>
      </c>
      <c r="E34" s="26">
        <v>5.76</v>
      </c>
      <c r="F34" s="26">
        <v>43.8</v>
      </c>
      <c r="G34" s="26">
        <v>244.2</v>
      </c>
      <c r="H34" s="26">
        <v>29.37</v>
      </c>
    </row>
    <row r="35" spans="1:8" ht="11.25" customHeight="1" x14ac:dyDescent="0.25">
      <c r="A35" s="133" t="s">
        <v>66</v>
      </c>
      <c r="B35" s="133" t="s">
        <v>67</v>
      </c>
      <c r="C35" s="24">
        <v>100</v>
      </c>
      <c r="D35" s="16">
        <v>12.9</v>
      </c>
      <c r="E35" s="16">
        <v>5.33</v>
      </c>
      <c r="F35" s="16">
        <v>6.1</v>
      </c>
      <c r="G35" s="16">
        <v>112.2</v>
      </c>
      <c r="H35" s="4">
        <v>63.87</v>
      </c>
    </row>
    <row r="36" spans="1:8" ht="11.25" customHeight="1" x14ac:dyDescent="0.25">
      <c r="A36" s="133" t="s">
        <v>47</v>
      </c>
      <c r="B36" s="133" t="s">
        <v>23</v>
      </c>
      <c r="C36" s="24">
        <v>200</v>
      </c>
      <c r="D36" s="16">
        <v>0.2</v>
      </c>
      <c r="E36" s="16">
        <v>0</v>
      </c>
      <c r="F36" s="16">
        <v>6.5</v>
      </c>
      <c r="G36" s="16">
        <v>26.8</v>
      </c>
      <c r="H36" s="4">
        <v>3.01</v>
      </c>
    </row>
    <row r="37" spans="1:8" ht="11.25" customHeight="1" x14ac:dyDescent="0.25">
      <c r="A37" s="133" t="s">
        <v>46</v>
      </c>
      <c r="B37" s="133" t="s">
        <v>48</v>
      </c>
      <c r="C37" s="24">
        <v>60</v>
      </c>
      <c r="D37" s="16">
        <v>3</v>
      </c>
      <c r="E37" s="16">
        <v>0.48</v>
      </c>
      <c r="F37" s="16">
        <v>29.52</v>
      </c>
      <c r="G37" s="16">
        <v>140.63999999999999</v>
      </c>
      <c r="H37" s="148">
        <v>4.1399999999999997</v>
      </c>
    </row>
    <row r="38" spans="1:8" ht="11.25" customHeight="1" x14ac:dyDescent="0.2">
      <c r="A38" s="58" t="s">
        <v>46</v>
      </c>
      <c r="B38" s="150" t="s">
        <v>28</v>
      </c>
      <c r="C38" s="24">
        <v>40</v>
      </c>
      <c r="D38" s="151">
        <v>2</v>
      </c>
      <c r="E38" s="16">
        <v>0.48</v>
      </c>
      <c r="F38" s="16">
        <v>13.3</v>
      </c>
      <c r="G38" s="16">
        <v>68.260000000000005</v>
      </c>
      <c r="H38" s="4">
        <v>2.76</v>
      </c>
    </row>
    <row r="39" spans="1:8" ht="11.25" customHeight="1" x14ac:dyDescent="0.2">
      <c r="A39" s="36"/>
      <c r="B39" s="30" t="s">
        <v>17</v>
      </c>
      <c r="C39" s="31">
        <f>SUM(C32:C38)</f>
        <v>930</v>
      </c>
      <c r="D39" s="62">
        <f t="shared" ref="D39:H39" si="3">SUM(D32:D38)</f>
        <v>29.41</v>
      </c>
      <c r="E39" s="62">
        <f t="shared" si="3"/>
        <v>28.409999999999997</v>
      </c>
      <c r="F39" s="62">
        <f t="shared" si="3"/>
        <v>119.02999999999999</v>
      </c>
      <c r="G39" s="62">
        <f t="shared" si="3"/>
        <v>853.70999999999992</v>
      </c>
      <c r="H39" s="62">
        <f t="shared" si="3"/>
        <v>157.74999999999997</v>
      </c>
    </row>
    <row r="40" spans="1:8" ht="11.25" customHeight="1" x14ac:dyDescent="0.2">
      <c r="A40" s="36"/>
      <c r="B40" s="37" t="s">
        <v>18</v>
      </c>
      <c r="C40" s="31">
        <f>C39+C30</f>
        <v>1590</v>
      </c>
      <c r="D40" s="31">
        <f>D30+D39</f>
        <v>54.31</v>
      </c>
      <c r="E40" s="31">
        <f>E30+E39</f>
        <v>44.289999999999992</v>
      </c>
      <c r="F40" s="31">
        <f>F30+F39</f>
        <v>217.84999999999997</v>
      </c>
      <c r="G40" s="31">
        <f>G30+G39</f>
        <v>1476.81</v>
      </c>
      <c r="H40" s="62">
        <f>H39+H30</f>
        <v>298.41999999999996</v>
      </c>
    </row>
    <row r="41" spans="1:8" ht="11.25" customHeight="1" x14ac:dyDescent="0.2">
      <c r="A41" s="174" t="s">
        <v>21</v>
      </c>
      <c r="B41" s="175"/>
      <c r="C41" s="175"/>
      <c r="D41" s="175"/>
      <c r="E41" s="175"/>
      <c r="F41" s="175"/>
      <c r="G41" s="175"/>
      <c r="H41" s="176"/>
    </row>
    <row r="42" spans="1:8" ht="11.25" customHeight="1" x14ac:dyDescent="0.2">
      <c r="A42" s="174" t="s">
        <v>14</v>
      </c>
      <c r="B42" s="175"/>
      <c r="C42" s="175"/>
      <c r="D42" s="175"/>
      <c r="E42" s="175"/>
      <c r="F42" s="175"/>
      <c r="G42" s="175"/>
      <c r="H42" s="176"/>
    </row>
    <row r="43" spans="1:8" ht="11.25" customHeight="1" x14ac:dyDescent="0.25">
      <c r="A43" s="133" t="s">
        <v>42</v>
      </c>
      <c r="B43" s="133" t="s">
        <v>43</v>
      </c>
      <c r="C43" s="24">
        <v>15</v>
      </c>
      <c r="D43" s="4">
        <v>3.5</v>
      </c>
      <c r="E43" s="4">
        <v>4.4000000000000004</v>
      </c>
      <c r="F43" s="4">
        <v>0</v>
      </c>
      <c r="G43" s="4">
        <v>53.7</v>
      </c>
      <c r="H43" s="26">
        <v>13.22</v>
      </c>
    </row>
    <row r="44" spans="1:8" ht="11.25" customHeight="1" x14ac:dyDescent="0.25">
      <c r="A44" s="133" t="s">
        <v>68</v>
      </c>
      <c r="B44" s="133" t="s">
        <v>69</v>
      </c>
      <c r="C44" s="24">
        <v>200</v>
      </c>
      <c r="D44" s="4">
        <v>15.35</v>
      </c>
      <c r="E44" s="4">
        <v>26</v>
      </c>
      <c r="F44" s="4">
        <v>4.4000000000000004</v>
      </c>
      <c r="G44" s="4">
        <v>300.60000000000002</v>
      </c>
      <c r="H44" s="4">
        <v>100.82</v>
      </c>
    </row>
    <row r="45" spans="1:8" ht="11.25" customHeight="1" x14ac:dyDescent="0.25">
      <c r="A45" s="133" t="s">
        <v>46</v>
      </c>
      <c r="B45" s="133" t="s">
        <v>70</v>
      </c>
      <c r="C45" s="27">
        <v>120</v>
      </c>
      <c r="D45" s="28">
        <v>0.5</v>
      </c>
      <c r="E45" s="28">
        <v>0.5</v>
      </c>
      <c r="F45" s="28">
        <v>11.8</v>
      </c>
      <c r="G45" s="28">
        <v>53.3</v>
      </c>
      <c r="H45" s="28">
        <v>21.23</v>
      </c>
    </row>
    <row r="46" spans="1:8" ht="11.25" customHeight="1" x14ac:dyDescent="0.25">
      <c r="A46" s="133" t="s">
        <v>107</v>
      </c>
      <c r="B46" s="133" t="s">
        <v>108</v>
      </c>
      <c r="C46" s="27">
        <v>200</v>
      </c>
      <c r="D46" s="28">
        <v>0.2</v>
      </c>
      <c r="E46" s="28">
        <v>0.1</v>
      </c>
      <c r="F46" s="28">
        <v>6.7</v>
      </c>
      <c r="G46" s="28">
        <v>27.9</v>
      </c>
      <c r="H46" s="28">
        <v>4.78</v>
      </c>
    </row>
    <row r="47" spans="1:8" ht="11.25" customHeight="1" x14ac:dyDescent="0.2">
      <c r="A47" s="58" t="s">
        <v>46</v>
      </c>
      <c r="B47" s="150" t="s">
        <v>28</v>
      </c>
      <c r="C47" s="65">
        <v>30</v>
      </c>
      <c r="D47" s="16">
        <v>1.5</v>
      </c>
      <c r="E47" s="16">
        <v>0.36</v>
      </c>
      <c r="F47" s="16">
        <v>10</v>
      </c>
      <c r="G47" s="16">
        <v>51.2</v>
      </c>
      <c r="H47" s="148">
        <v>2.0699999999999998</v>
      </c>
    </row>
    <row r="48" spans="1:8" ht="11.25" customHeight="1" x14ac:dyDescent="0.25">
      <c r="A48" s="58" t="s">
        <v>46</v>
      </c>
      <c r="B48" s="133" t="s">
        <v>48</v>
      </c>
      <c r="C48" s="24">
        <v>40</v>
      </c>
      <c r="D48" s="151">
        <v>2</v>
      </c>
      <c r="E48" s="16">
        <v>0.32</v>
      </c>
      <c r="F48" s="16">
        <v>19.68</v>
      </c>
      <c r="G48" s="16">
        <v>93.76</v>
      </c>
      <c r="H48" s="148">
        <v>2.76</v>
      </c>
    </row>
    <row r="49" spans="1:8" ht="11.25" customHeight="1" x14ac:dyDescent="0.2">
      <c r="A49" s="29"/>
      <c r="B49" s="30" t="s">
        <v>15</v>
      </c>
      <c r="C49" s="31">
        <f>SUM(C43:C48)</f>
        <v>605</v>
      </c>
      <c r="D49" s="31">
        <f t="shared" ref="D49:G49" si="4">SUM(D43:D48)</f>
        <v>23.05</v>
      </c>
      <c r="E49" s="31">
        <f t="shared" si="4"/>
        <v>31.68</v>
      </c>
      <c r="F49" s="31">
        <f t="shared" si="4"/>
        <v>52.580000000000005</v>
      </c>
      <c r="G49" s="31">
        <f t="shared" si="4"/>
        <v>580.46</v>
      </c>
      <c r="H49" s="62">
        <f>SUM(H43:H48)</f>
        <v>144.87999999999997</v>
      </c>
    </row>
    <row r="50" spans="1:8" ht="11.25" customHeight="1" x14ac:dyDescent="0.2">
      <c r="A50" s="184" t="s">
        <v>16</v>
      </c>
      <c r="B50" s="184"/>
      <c r="C50" s="184"/>
      <c r="D50" s="184"/>
      <c r="E50" s="184"/>
      <c r="F50" s="184"/>
      <c r="G50" s="184"/>
      <c r="H50" s="32"/>
    </row>
    <row r="51" spans="1:8" ht="11.25" customHeight="1" x14ac:dyDescent="0.25">
      <c r="A51" s="133" t="s">
        <v>109</v>
      </c>
      <c r="B51" s="133" t="s">
        <v>137</v>
      </c>
      <c r="C51" s="24">
        <v>100</v>
      </c>
      <c r="D51" s="4">
        <v>0.83</v>
      </c>
      <c r="E51" s="4">
        <v>0.16</v>
      </c>
      <c r="F51" s="4">
        <v>2.5</v>
      </c>
      <c r="G51" s="4">
        <v>14.16</v>
      </c>
      <c r="H51" s="4">
        <v>32.58</v>
      </c>
    </row>
    <row r="52" spans="1:8" ht="22.5" customHeight="1" x14ac:dyDescent="0.25">
      <c r="A52" s="133" t="s">
        <v>73</v>
      </c>
      <c r="B52" s="133" t="s">
        <v>74</v>
      </c>
      <c r="C52" s="24">
        <v>250</v>
      </c>
      <c r="D52" s="4">
        <v>6.45</v>
      </c>
      <c r="E52" s="4">
        <v>3.47</v>
      </c>
      <c r="F52" s="4">
        <v>23.12</v>
      </c>
      <c r="G52" s="4">
        <v>149.5</v>
      </c>
      <c r="H52" s="26">
        <v>25.12</v>
      </c>
    </row>
    <row r="53" spans="1:8" ht="11.25" customHeight="1" x14ac:dyDescent="0.25">
      <c r="A53" s="133" t="s">
        <v>75</v>
      </c>
      <c r="B53" s="133" t="s">
        <v>141</v>
      </c>
      <c r="C53" s="24">
        <v>180</v>
      </c>
      <c r="D53" s="4">
        <v>10.62</v>
      </c>
      <c r="E53" s="4">
        <v>12.6</v>
      </c>
      <c r="F53" s="4">
        <v>56.52</v>
      </c>
      <c r="G53" s="4">
        <v>312.66000000000003</v>
      </c>
      <c r="H53" s="26">
        <v>35.229999999999997</v>
      </c>
    </row>
    <row r="54" spans="1:8" ht="11.25" customHeight="1" x14ac:dyDescent="0.25">
      <c r="A54" s="133" t="s">
        <v>76</v>
      </c>
      <c r="B54" s="133" t="s">
        <v>77</v>
      </c>
      <c r="C54" s="24">
        <v>100</v>
      </c>
      <c r="D54" s="4">
        <v>12.75</v>
      </c>
      <c r="E54" s="4">
        <v>11.5</v>
      </c>
      <c r="F54" s="4">
        <v>15.75</v>
      </c>
      <c r="G54" s="4">
        <v>202.33</v>
      </c>
      <c r="H54" s="28">
        <v>96.36</v>
      </c>
    </row>
    <row r="55" spans="1:8" ht="11.25" customHeight="1" x14ac:dyDescent="0.25">
      <c r="A55" s="133" t="s">
        <v>47</v>
      </c>
      <c r="B55" s="133" t="s">
        <v>23</v>
      </c>
      <c r="C55" s="24">
        <v>200</v>
      </c>
      <c r="D55" s="16">
        <v>0.2</v>
      </c>
      <c r="E55" s="16">
        <v>0</v>
      </c>
      <c r="F55" s="16">
        <v>6.5</v>
      </c>
      <c r="G55" s="16">
        <v>26.8</v>
      </c>
      <c r="H55" s="4">
        <v>3.01</v>
      </c>
    </row>
    <row r="56" spans="1:8" ht="11.25" customHeight="1" x14ac:dyDescent="0.25">
      <c r="A56" s="133" t="s">
        <v>46</v>
      </c>
      <c r="B56" s="133" t="s">
        <v>48</v>
      </c>
      <c r="C56" s="27">
        <v>60</v>
      </c>
      <c r="D56" s="16">
        <v>3</v>
      </c>
      <c r="E56" s="16">
        <v>0.48</v>
      </c>
      <c r="F56" s="16">
        <v>29.52</v>
      </c>
      <c r="G56" s="16">
        <v>140.63999999999999</v>
      </c>
      <c r="H56" s="148">
        <v>4.1399999999999997</v>
      </c>
    </row>
    <row r="57" spans="1:8" ht="11.25" customHeight="1" x14ac:dyDescent="0.2">
      <c r="A57" s="58" t="s">
        <v>46</v>
      </c>
      <c r="B57" s="150" t="s">
        <v>28</v>
      </c>
      <c r="C57" s="27">
        <v>40</v>
      </c>
      <c r="D57" s="151">
        <v>2</v>
      </c>
      <c r="E57" s="16">
        <v>0.48</v>
      </c>
      <c r="F57" s="16">
        <v>13.3</v>
      </c>
      <c r="G57" s="16">
        <v>68.260000000000005</v>
      </c>
      <c r="H57" s="4">
        <v>2.76</v>
      </c>
    </row>
    <row r="58" spans="1:8" ht="11.25" customHeight="1" x14ac:dyDescent="0.2">
      <c r="A58" s="36"/>
      <c r="B58" s="30" t="s">
        <v>17</v>
      </c>
      <c r="C58" s="31">
        <f>SUM(C51:C57)</f>
        <v>930</v>
      </c>
      <c r="D58" s="31">
        <f t="shared" ref="D58:H58" si="5">SUM(D51:D57)</f>
        <v>35.849999999999994</v>
      </c>
      <c r="E58" s="31">
        <f t="shared" si="5"/>
        <v>28.69</v>
      </c>
      <c r="F58" s="31">
        <f t="shared" si="5"/>
        <v>147.21</v>
      </c>
      <c r="G58" s="31">
        <f t="shared" si="5"/>
        <v>914.35</v>
      </c>
      <c r="H58" s="62">
        <f t="shared" si="5"/>
        <v>199.2</v>
      </c>
    </row>
    <row r="59" spans="1:8" ht="11.25" customHeight="1" x14ac:dyDescent="0.2">
      <c r="A59" s="36"/>
      <c r="B59" s="30" t="s">
        <v>18</v>
      </c>
      <c r="C59" s="31">
        <f t="shared" ref="C59:H59" si="6">C58+C49</f>
        <v>1535</v>
      </c>
      <c r="D59" s="31">
        <f t="shared" si="6"/>
        <v>58.899999999999991</v>
      </c>
      <c r="E59" s="31">
        <f t="shared" si="6"/>
        <v>60.370000000000005</v>
      </c>
      <c r="F59" s="31">
        <f t="shared" si="6"/>
        <v>199.79000000000002</v>
      </c>
      <c r="G59" s="31">
        <f t="shared" si="6"/>
        <v>1494.81</v>
      </c>
      <c r="H59" s="62">
        <f t="shared" si="6"/>
        <v>344.07999999999993</v>
      </c>
    </row>
    <row r="60" spans="1:8" s="71" customFormat="1" ht="11.25" customHeight="1" x14ac:dyDescent="0.2">
      <c r="A60" s="174" t="s">
        <v>22</v>
      </c>
      <c r="B60" s="175"/>
      <c r="C60" s="175"/>
      <c r="D60" s="175"/>
      <c r="E60" s="175"/>
      <c r="F60" s="175"/>
      <c r="G60" s="175"/>
      <c r="H60" s="176"/>
    </row>
    <row r="61" spans="1:8" s="71" customFormat="1" ht="15" customHeight="1" x14ac:dyDescent="0.2">
      <c r="A61" s="174" t="s">
        <v>14</v>
      </c>
      <c r="B61" s="175"/>
      <c r="C61" s="175"/>
      <c r="D61" s="175"/>
      <c r="E61" s="175"/>
      <c r="F61" s="175"/>
      <c r="G61" s="175"/>
      <c r="H61" s="176"/>
    </row>
    <row r="62" spans="1:8" s="71" customFormat="1" ht="11.25" customHeight="1" x14ac:dyDescent="0.25">
      <c r="A62" s="152" t="s">
        <v>44</v>
      </c>
      <c r="B62" s="153" t="s">
        <v>45</v>
      </c>
      <c r="C62" s="24">
        <v>100</v>
      </c>
      <c r="D62" s="16">
        <v>4.3</v>
      </c>
      <c r="E62" s="16">
        <v>6.65</v>
      </c>
      <c r="F62" s="16">
        <v>17.149999999999999</v>
      </c>
      <c r="G62" s="16">
        <v>136.4</v>
      </c>
      <c r="H62" s="148">
        <v>18.8</v>
      </c>
    </row>
    <row r="63" spans="1:8" s="71" customFormat="1" ht="11.25" customHeight="1" x14ac:dyDescent="0.25">
      <c r="A63" s="133" t="s">
        <v>81</v>
      </c>
      <c r="B63" s="133" t="s">
        <v>82</v>
      </c>
      <c r="C63" s="24">
        <v>100</v>
      </c>
      <c r="D63" s="26">
        <v>18.2</v>
      </c>
      <c r="E63" s="26">
        <v>8.33</v>
      </c>
      <c r="F63" s="26">
        <v>14.46</v>
      </c>
      <c r="G63" s="26">
        <v>200.8</v>
      </c>
      <c r="H63" s="26">
        <v>106.04</v>
      </c>
    </row>
    <row r="64" spans="1:8" s="71" customFormat="1" ht="11.25" customHeight="1" x14ac:dyDescent="0.25">
      <c r="A64" s="133" t="s">
        <v>46</v>
      </c>
      <c r="B64" s="133" t="s">
        <v>83</v>
      </c>
      <c r="C64" s="24">
        <v>15</v>
      </c>
      <c r="D64" s="26">
        <v>0</v>
      </c>
      <c r="E64" s="26">
        <v>0</v>
      </c>
      <c r="F64" s="26">
        <v>10.8</v>
      </c>
      <c r="G64" s="26">
        <v>43.5</v>
      </c>
      <c r="H64" s="26">
        <v>6.19</v>
      </c>
    </row>
    <row r="65" spans="1:8" s="71" customFormat="1" ht="11.25" customHeight="1" x14ac:dyDescent="0.25">
      <c r="A65" s="133" t="s">
        <v>46</v>
      </c>
      <c r="B65" s="133" t="s">
        <v>70</v>
      </c>
      <c r="C65" s="27">
        <v>120</v>
      </c>
      <c r="D65" s="28">
        <v>0.5</v>
      </c>
      <c r="E65" s="28">
        <v>0.5</v>
      </c>
      <c r="F65" s="28">
        <v>11.8</v>
      </c>
      <c r="G65" s="28">
        <v>53.3</v>
      </c>
      <c r="H65" s="28">
        <v>21.23</v>
      </c>
    </row>
    <row r="66" spans="1:8" ht="11.25" customHeight="1" x14ac:dyDescent="0.25">
      <c r="A66" s="133" t="s">
        <v>47</v>
      </c>
      <c r="B66" s="133" t="s">
        <v>23</v>
      </c>
      <c r="C66" s="24">
        <v>200</v>
      </c>
      <c r="D66" s="26">
        <v>0.2</v>
      </c>
      <c r="E66" s="26">
        <v>0</v>
      </c>
      <c r="F66" s="16">
        <v>6.5</v>
      </c>
      <c r="G66" s="26">
        <v>26.8</v>
      </c>
      <c r="H66" s="26">
        <v>3.01</v>
      </c>
    </row>
    <row r="67" spans="1:8" ht="11.25" customHeight="1" x14ac:dyDescent="0.25">
      <c r="A67" s="58" t="s">
        <v>46</v>
      </c>
      <c r="B67" s="133" t="s">
        <v>48</v>
      </c>
      <c r="C67" s="24">
        <v>40</v>
      </c>
      <c r="D67" s="151">
        <v>2</v>
      </c>
      <c r="E67" s="16">
        <v>0.32</v>
      </c>
      <c r="F67" s="16">
        <v>19.68</v>
      </c>
      <c r="G67" s="16">
        <v>93.76</v>
      </c>
      <c r="H67" s="148">
        <v>2.76</v>
      </c>
    </row>
    <row r="68" spans="1:8" ht="11.25" customHeight="1" x14ac:dyDescent="0.2">
      <c r="A68" s="58" t="s">
        <v>46</v>
      </c>
      <c r="B68" s="150" t="s">
        <v>28</v>
      </c>
      <c r="C68" s="24">
        <v>20</v>
      </c>
      <c r="D68" s="151">
        <v>1</v>
      </c>
      <c r="E68" s="16">
        <v>0.24</v>
      </c>
      <c r="F68" s="16">
        <v>6.6</v>
      </c>
      <c r="G68" s="16">
        <v>34.130000000000003</v>
      </c>
      <c r="H68" s="4">
        <v>1.38</v>
      </c>
    </row>
    <row r="69" spans="1:8" ht="11.25" customHeight="1" x14ac:dyDescent="0.2">
      <c r="A69" s="36"/>
      <c r="B69" s="30" t="s">
        <v>15</v>
      </c>
      <c r="C69" s="31">
        <f>SUM(C62:C68)</f>
        <v>595</v>
      </c>
      <c r="D69" s="31">
        <f t="shared" ref="D69:H69" si="7">SUM(D62:D68)</f>
        <v>26.2</v>
      </c>
      <c r="E69" s="31">
        <f t="shared" si="7"/>
        <v>16.04</v>
      </c>
      <c r="F69" s="31">
        <f t="shared" si="7"/>
        <v>86.989999999999981</v>
      </c>
      <c r="G69" s="31">
        <f t="shared" si="7"/>
        <v>588.69000000000005</v>
      </c>
      <c r="H69" s="31">
        <f t="shared" si="7"/>
        <v>159.40999999999997</v>
      </c>
    </row>
    <row r="70" spans="1:8" ht="12.6" customHeight="1" x14ac:dyDescent="0.2">
      <c r="A70" s="174" t="s">
        <v>24</v>
      </c>
      <c r="B70" s="175"/>
      <c r="C70" s="175"/>
      <c r="D70" s="175"/>
      <c r="E70" s="175"/>
      <c r="F70" s="175"/>
      <c r="G70" s="175"/>
      <c r="H70" s="176"/>
    </row>
    <row r="71" spans="1:8" ht="11.25" customHeight="1" x14ac:dyDescent="0.25">
      <c r="A71" s="133" t="s">
        <v>49</v>
      </c>
      <c r="B71" s="133" t="s">
        <v>84</v>
      </c>
      <c r="C71" s="24">
        <v>100</v>
      </c>
      <c r="D71" s="4">
        <v>1.1599999999999999</v>
      </c>
      <c r="E71" s="4">
        <v>0.16</v>
      </c>
      <c r="F71" s="4">
        <v>3.83</v>
      </c>
      <c r="G71" s="4">
        <v>21.33</v>
      </c>
      <c r="H71" s="4">
        <v>34.06</v>
      </c>
    </row>
    <row r="72" spans="1:8" ht="27" customHeight="1" x14ac:dyDescent="0.25">
      <c r="A72" s="152" t="s">
        <v>150</v>
      </c>
      <c r="B72" s="133" t="s">
        <v>86</v>
      </c>
      <c r="C72" s="24">
        <v>250</v>
      </c>
      <c r="D72" s="26">
        <v>9</v>
      </c>
      <c r="E72" s="26">
        <v>7.4</v>
      </c>
      <c r="F72" s="26">
        <v>23</v>
      </c>
      <c r="G72" s="26">
        <v>189</v>
      </c>
      <c r="H72" s="26">
        <v>16.79</v>
      </c>
    </row>
    <row r="73" spans="1:8" ht="11.25" customHeight="1" x14ac:dyDescent="0.25">
      <c r="A73" s="137" t="s">
        <v>56</v>
      </c>
      <c r="B73" s="133" t="s">
        <v>57</v>
      </c>
      <c r="C73" s="27">
        <v>180</v>
      </c>
      <c r="D73" s="4">
        <v>3.84</v>
      </c>
      <c r="E73" s="4">
        <v>6.24</v>
      </c>
      <c r="F73" s="4">
        <v>23.76</v>
      </c>
      <c r="G73" s="4">
        <v>167.28</v>
      </c>
      <c r="H73" s="28">
        <v>51.61</v>
      </c>
    </row>
    <row r="74" spans="1:8" ht="11.25" customHeight="1" x14ac:dyDescent="0.25">
      <c r="A74" s="133" t="s">
        <v>87</v>
      </c>
      <c r="B74" s="133" t="s">
        <v>88</v>
      </c>
      <c r="C74" s="24">
        <v>100</v>
      </c>
      <c r="D74" s="4">
        <v>16.27</v>
      </c>
      <c r="E74" s="4">
        <v>9.6</v>
      </c>
      <c r="F74" s="4">
        <v>13.46</v>
      </c>
      <c r="G74" s="4">
        <v>168.53</v>
      </c>
      <c r="H74" s="28">
        <v>74.98</v>
      </c>
    </row>
    <row r="75" spans="1:8" ht="11.25" customHeight="1" x14ac:dyDescent="0.25">
      <c r="A75" s="133" t="s">
        <v>89</v>
      </c>
      <c r="B75" s="133" t="s">
        <v>129</v>
      </c>
      <c r="C75" s="24">
        <v>200</v>
      </c>
      <c r="D75" s="16">
        <v>0.5</v>
      </c>
      <c r="E75" s="16">
        <v>0</v>
      </c>
      <c r="F75" s="16">
        <v>19.8</v>
      </c>
      <c r="G75" s="16">
        <v>81</v>
      </c>
      <c r="H75" s="148">
        <v>11.11</v>
      </c>
    </row>
    <row r="76" spans="1:8" ht="11.25" customHeight="1" x14ac:dyDescent="0.25">
      <c r="A76" s="133" t="s">
        <v>46</v>
      </c>
      <c r="B76" s="133" t="s">
        <v>48</v>
      </c>
      <c r="C76" s="24">
        <v>60</v>
      </c>
      <c r="D76" s="16">
        <v>3</v>
      </c>
      <c r="E76" s="16">
        <v>0.48</v>
      </c>
      <c r="F76" s="16">
        <v>29.52</v>
      </c>
      <c r="G76" s="16">
        <v>140.63999999999999</v>
      </c>
      <c r="H76" s="148">
        <v>4.1399999999999997</v>
      </c>
    </row>
    <row r="77" spans="1:8" ht="11.25" customHeight="1" x14ac:dyDescent="0.2">
      <c r="A77" s="58" t="s">
        <v>46</v>
      </c>
      <c r="B77" s="150" t="s">
        <v>28</v>
      </c>
      <c r="C77" s="24">
        <v>30</v>
      </c>
      <c r="D77" s="16">
        <v>1.5</v>
      </c>
      <c r="E77" s="16">
        <v>0.36</v>
      </c>
      <c r="F77" s="16">
        <v>10</v>
      </c>
      <c r="G77" s="16">
        <v>51.2</v>
      </c>
      <c r="H77" s="148">
        <v>2.0699999999999998</v>
      </c>
    </row>
    <row r="78" spans="1:8" ht="11.25" customHeight="1" x14ac:dyDescent="0.2">
      <c r="A78" s="36"/>
      <c r="B78" s="30" t="s">
        <v>17</v>
      </c>
      <c r="C78" s="31">
        <f>SUM(C71:C77)</f>
        <v>920</v>
      </c>
      <c r="D78" s="31">
        <f t="shared" ref="D78:G78" si="8">SUM(D71:D77)</f>
        <v>35.269999999999996</v>
      </c>
      <c r="E78" s="31">
        <f t="shared" si="8"/>
        <v>24.24</v>
      </c>
      <c r="F78" s="31">
        <f t="shared" si="8"/>
        <v>123.37</v>
      </c>
      <c r="G78" s="31">
        <f t="shared" si="8"/>
        <v>818.98</v>
      </c>
      <c r="H78" s="62">
        <f>SUM(H71:H77)</f>
        <v>194.76</v>
      </c>
    </row>
    <row r="79" spans="1:8" ht="11.25" customHeight="1" x14ac:dyDescent="0.2">
      <c r="A79" s="36"/>
      <c r="B79" s="37" t="s">
        <v>18</v>
      </c>
      <c r="C79" s="31">
        <f t="shared" ref="C79:H79" si="9">C78+C69</f>
        <v>1515</v>
      </c>
      <c r="D79" s="31">
        <f t="shared" si="9"/>
        <v>61.47</v>
      </c>
      <c r="E79" s="31">
        <f t="shared" si="9"/>
        <v>40.28</v>
      </c>
      <c r="F79" s="31">
        <f t="shared" si="9"/>
        <v>210.35999999999999</v>
      </c>
      <c r="G79" s="31">
        <f t="shared" si="9"/>
        <v>1407.67</v>
      </c>
      <c r="H79" s="62">
        <f t="shared" si="9"/>
        <v>354.16999999999996</v>
      </c>
    </row>
    <row r="80" spans="1:8" ht="11.25" customHeight="1" x14ac:dyDescent="0.2">
      <c r="A80" s="174" t="s">
        <v>25</v>
      </c>
      <c r="B80" s="175"/>
      <c r="C80" s="175"/>
      <c r="D80" s="175"/>
      <c r="E80" s="175"/>
      <c r="F80" s="175"/>
      <c r="G80" s="175"/>
      <c r="H80" s="176"/>
    </row>
    <row r="81" spans="1:8" ht="13.5" customHeight="1" x14ac:dyDescent="0.2">
      <c r="A81" s="174" t="s">
        <v>14</v>
      </c>
      <c r="B81" s="175"/>
      <c r="C81" s="175"/>
      <c r="D81" s="175"/>
      <c r="E81" s="175"/>
      <c r="F81" s="175"/>
      <c r="G81" s="175"/>
      <c r="H81" s="176"/>
    </row>
    <row r="82" spans="1:8" ht="11.25" customHeight="1" x14ac:dyDescent="0.25">
      <c r="A82" s="133" t="s">
        <v>90</v>
      </c>
      <c r="B82" s="133" t="s">
        <v>130</v>
      </c>
      <c r="C82" s="24">
        <v>180</v>
      </c>
      <c r="D82" s="26">
        <v>5.4</v>
      </c>
      <c r="E82" s="26">
        <v>6.72</v>
      </c>
      <c r="F82" s="26">
        <v>31.92</v>
      </c>
      <c r="G82" s="26">
        <v>208.44</v>
      </c>
      <c r="H82" s="26">
        <v>32.19</v>
      </c>
    </row>
    <row r="83" spans="1:8" ht="11.25" customHeight="1" x14ac:dyDescent="0.25">
      <c r="A83" s="133" t="s">
        <v>66</v>
      </c>
      <c r="B83" s="133" t="s">
        <v>67</v>
      </c>
      <c r="C83" s="154">
        <v>100</v>
      </c>
      <c r="D83" s="16">
        <v>12.9</v>
      </c>
      <c r="E83" s="16">
        <v>5.33</v>
      </c>
      <c r="F83" s="16">
        <v>6.1</v>
      </c>
      <c r="G83" s="16">
        <v>112.2</v>
      </c>
      <c r="H83" s="28">
        <v>63.87</v>
      </c>
    </row>
    <row r="84" spans="1:8" ht="11.25" customHeight="1" x14ac:dyDescent="0.25">
      <c r="A84" s="133" t="s">
        <v>47</v>
      </c>
      <c r="B84" s="133" t="s">
        <v>23</v>
      </c>
      <c r="C84" s="154">
        <v>200</v>
      </c>
      <c r="D84" s="16">
        <v>0.2</v>
      </c>
      <c r="E84" s="16">
        <v>0</v>
      </c>
      <c r="F84" s="16">
        <v>6.5</v>
      </c>
      <c r="G84" s="16">
        <v>26.8</v>
      </c>
      <c r="H84" s="28">
        <v>3.01</v>
      </c>
    </row>
    <row r="85" spans="1:8" ht="11.25" customHeight="1" x14ac:dyDescent="0.25">
      <c r="A85" s="58" t="s">
        <v>46</v>
      </c>
      <c r="B85" s="133" t="s">
        <v>48</v>
      </c>
      <c r="C85" s="24">
        <v>50</v>
      </c>
      <c r="D85" s="28">
        <v>2.5</v>
      </c>
      <c r="E85" s="28">
        <v>0.4</v>
      </c>
      <c r="F85" s="28">
        <v>24.6</v>
      </c>
      <c r="G85" s="28">
        <v>117.2</v>
      </c>
      <c r="H85" s="4">
        <v>3.45</v>
      </c>
    </row>
    <row r="86" spans="1:8" ht="11.25" customHeight="1" x14ac:dyDescent="0.2">
      <c r="A86" s="58" t="s">
        <v>46</v>
      </c>
      <c r="B86" s="150" t="s">
        <v>28</v>
      </c>
      <c r="C86" s="24">
        <v>30</v>
      </c>
      <c r="D86" s="16">
        <v>1.5</v>
      </c>
      <c r="E86" s="16">
        <v>0.36</v>
      </c>
      <c r="F86" s="16">
        <v>10</v>
      </c>
      <c r="G86" s="16">
        <v>51.2</v>
      </c>
      <c r="H86" s="148">
        <v>2.0699999999999998</v>
      </c>
    </row>
    <row r="87" spans="1:8" ht="11.25" customHeight="1" x14ac:dyDescent="0.2">
      <c r="A87" s="36"/>
      <c r="B87" s="30" t="s">
        <v>15</v>
      </c>
      <c r="C87" s="31">
        <f>SUM(C82:C86)</f>
        <v>560</v>
      </c>
      <c r="D87" s="31">
        <f t="shared" ref="D87:G87" si="10">SUM(D82:D86)</f>
        <v>22.5</v>
      </c>
      <c r="E87" s="31">
        <f t="shared" si="10"/>
        <v>12.81</v>
      </c>
      <c r="F87" s="31">
        <f t="shared" si="10"/>
        <v>79.12</v>
      </c>
      <c r="G87" s="31">
        <f t="shared" si="10"/>
        <v>515.84</v>
      </c>
      <c r="H87" s="62">
        <f>SUM(H82:H86)</f>
        <v>104.59</v>
      </c>
    </row>
    <row r="88" spans="1:8" ht="11.25" customHeight="1" x14ac:dyDescent="0.2">
      <c r="A88" s="174" t="s">
        <v>24</v>
      </c>
      <c r="B88" s="175"/>
      <c r="C88" s="175"/>
      <c r="D88" s="175"/>
      <c r="E88" s="175"/>
      <c r="F88" s="175"/>
      <c r="G88" s="175"/>
      <c r="H88" s="176"/>
    </row>
    <row r="89" spans="1:8" ht="11.25" customHeight="1" x14ac:dyDescent="0.25">
      <c r="A89" s="133" t="s">
        <v>54</v>
      </c>
      <c r="B89" s="133" t="s">
        <v>55</v>
      </c>
      <c r="C89" s="24">
        <v>100</v>
      </c>
      <c r="D89" s="28">
        <v>1.5</v>
      </c>
      <c r="E89" s="28">
        <v>0.16</v>
      </c>
      <c r="F89" s="28">
        <v>8.66</v>
      </c>
      <c r="G89" s="28">
        <v>42</v>
      </c>
      <c r="H89" s="4">
        <v>23.23</v>
      </c>
    </row>
    <row r="90" spans="1:8" ht="25.5" customHeight="1" x14ac:dyDescent="0.25">
      <c r="A90" s="133" t="s">
        <v>91</v>
      </c>
      <c r="B90" s="133" t="s">
        <v>92</v>
      </c>
      <c r="C90" s="27">
        <v>250</v>
      </c>
      <c r="D90" s="28">
        <v>5.77</v>
      </c>
      <c r="E90" s="28">
        <v>7.02</v>
      </c>
      <c r="F90" s="28">
        <v>7.15</v>
      </c>
      <c r="G90" s="28">
        <v>115.25</v>
      </c>
      <c r="H90" s="28">
        <v>25.3</v>
      </c>
    </row>
    <row r="91" spans="1:8" ht="11.25" customHeight="1" x14ac:dyDescent="0.25">
      <c r="A91" s="133" t="s">
        <v>93</v>
      </c>
      <c r="B91" s="133" t="s">
        <v>94</v>
      </c>
      <c r="C91" s="24">
        <v>180</v>
      </c>
      <c r="D91" s="4">
        <v>6.48</v>
      </c>
      <c r="E91" s="4">
        <v>5.88</v>
      </c>
      <c r="F91" s="4">
        <v>39.36</v>
      </c>
      <c r="G91" s="4">
        <v>236.16</v>
      </c>
      <c r="H91" s="26">
        <v>24.57</v>
      </c>
    </row>
    <row r="92" spans="1:8" ht="24.75" customHeight="1" x14ac:dyDescent="0.25">
      <c r="A92" s="133" t="s">
        <v>95</v>
      </c>
      <c r="B92" s="133" t="s">
        <v>96</v>
      </c>
      <c r="C92" s="24">
        <v>100</v>
      </c>
      <c r="D92" s="4">
        <v>11.5</v>
      </c>
      <c r="E92" s="4">
        <v>18.3</v>
      </c>
      <c r="F92" s="4">
        <v>2.37</v>
      </c>
      <c r="G92" s="4">
        <v>209.37</v>
      </c>
      <c r="H92" s="26">
        <v>123.33</v>
      </c>
    </row>
    <row r="93" spans="1:8" ht="11.25" customHeight="1" x14ac:dyDescent="0.25">
      <c r="A93" s="133" t="s">
        <v>47</v>
      </c>
      <c r="B93" s="133" t="s">
        <v>23</v>
      </c>
      <c r="C93" s="24">
        <v>200</v>
      </c>
      <c r="D93" s="16">
        <v>0.2</v>
      </c>
      <c r="E93" s="16">
        <v>0</v>
      </c>
      <c r="F93" s="16">
        <v>6.5</v>
      </c>
      <c r="G93" s="16">
        <v>26.8</v>
      </c>
      <c r="H93" s="4">
        <v>3.01</v>
      </c>
    </row>
    <row r="94" spans="1:8" ht="11.25" customHeight="1" x14ac:dyDescent="0.25">
      <c r="A94" s="58" t="s">
        <v>46</v>
      </c>
      <c r="B94" s="133" t="s">
        <v>48</v>
      </c>
      <c r="C94" s="24">
        <v>60</v>
      </c>
      <c r="D94" s="16">
        <v>3</v>
      </c>
      <c r="E94" s="16">
        <v>0.48</v>
      </c>
      <c r="F94" s="16">
        <v>29.52</v>
      </c>
      <c r="G94" s="16">
        <v>140.63999999999999</v>
      </c>
      <c r="H94" s="148">
        <v>4.1399999999999997</v>
      </c>
    </row>
    <row r="95" spans="1:8" ht="11.25" customHeight="1" x14ac:dyDescent="0.2">
      <c r="A95" s="58" t="s">
        <v>46</v>
      </c>
      <c r="B95" s="150" t="s">
        <v>28</v>
      </c>
      <c r="C95" s="24">
        <v>40</v>
      </c>
      <c r="D95" s="151">
        <v>2</v>
      </c>
      <c r="E95" s="16">
        <v>0.48</v>
      </c>
      <c r="F95" s="16">
        <v>13.3</v>
      </c>
      <c r="G95" s="16">
        <v>68.260000000000005</v>
      </c>
      <c r="H95" s="4">
        <v>2.76</v>
      </c>
    </row>
    <row r="96" spans="1:8" ht="11.25" customHeight="1" x14ac:dyDescent="0.2">
      <c r="A96" s="36"/>
      <c r="B96" s="30" t="s">
        <v>17</v>
      </c>
      <c r="C96" s="31">
        <f>SUM(C89:C95)</f>
        <v>930</v>
      </c>
      <c r="D96" s="31">
        <f t="shared" ref="D96:H96" si="11">SUM(D89:D95)</f>
        <v>30.45</v>
      </c>
      <c r="E96" s="31">
        <f t="shared" si="11"/>
        <v>32.32</v>
      </c>
      <c r="F96" s="31">
        <f t="shared" si="11"/>
        <v>106.85999999999999</v>
      </c>
      <c r="G96" s="31">
        <f t="shared" si="11"/>
        <v>838.4799999999999</v>
      </c>
      <c r="H96" s="62">
        <f t="shared" si="11"/>
        <v>206.33999999999997</v>
      </c>
    </row>
    <row r="97" spans="1:8" ht="11.25" customHeight="1" x14ac:dyDescent="0.2">
      <c r="A97" s="36"/>
      <c r="B97" s="37" t="s">
        <v>18</v>
      </c>
      <c r="C97" s="31">
        <f t="shared" ref="C97:H97" si="12">C96+C87</f>
        <v>1490</v>
      </c>
      <c r="D97" s="31">
        <f t="shared" si="12"/>
        <v>52.95</v>
      </c>
      <c r="E97" s="31">
        <f t="shared" si="12"/>
        <v>45.13</v>
      </c>
      <c r="F97" s="31">
        <f t="shared" si="12"/>
        <v>185.98</v>
      </c>
      <c r="G97" s="31">
        <f t="shared" si="12"/>
        <v>1354.32</v>
      </c>
      <c r="H97" s="62">
        <f t="shared" si="12"/>
        <v>310.92999999999995</v>
      </c>
    </row>
    <row r="98" spans="1:8" ht="11.25" customHeight="1" x14ac:dyDescent="0.2">
      <c r="A98" s="174" t="s">
        <v>27</v>
      </c>
      <c r="B98" s="175"/>
      <c r="C98" s="175"/>
      <c r="D98" s="175"/>
      <c r="E98" s="175"/>
      <c r="F98" s="175"/>
      <c r="G98" s="175"/>
      <c r="H98" s="176"/>
    </row>
    <row r="99" spans="1:8" ht="11.25" customHeight="1" x14ac:dyDescent="0.2">
      <c r="A99" s="174" t="s">
        <v>14</v>
      </c>
      <c r="B99" s="175"/>
      <c r="C99" s="175"/>
      <c r="D99" s="175"/>
      <c r="E99" s="175"/>
      <c r="F99" s="175"/>
      <c r="G99" s="175"/>
      <c r="H99" s="176"/>
    </row>
    <row r="100" spans="1:8" ht="11.25" customHeight="1" x14ac:dyDescent="0.25">
      <c r="A100" s="133" t="s">
        <v>42</v>
      </c>
      <c r="B100" s="133" t="s">
        <v>43</v>
      </c>
      <c r="C100" s="24">
        <v>15</v>
      </c>
      <c r="D100" s="4">
        <v>3.5</v>
      </c>
      <c r="E100" s="4">
        <v>4.4000000000000004</v>
      </c>
      <c r="F100" s="4">
        <v>0</v>
      </c>
      <c r="G100" s="4">
        <v>53.7</v>
      </c>
      <c r="H100" s="26">
        <v>13.22</v>
      </c>
    </row>
    <row r="101" spans="1:8" ht="11.25" customHeight="1" x14ac:dyDescent="0.25">
      <c r="A101" s="137" t="s">
        <v>98</v>
      </c>
      <c r="B101" s="137" t="s">
        <v>99</v>
      </c>
      <c r="C101" s="24">
        <v>200</v>
      </c>
      <c r="D101" s="26">
        <v>8.3000000000000007</v>
      </c>
      <c r="E101" s="26">
        <v>11.53</v>
      </c>
      <c r="F101" s="26">
        <v>37.6</v>
      </c>
      <c r="G101" s="26">
        <v>274.89999999999998</v>
      </c>
      <c r="H101" s="26">
        <v>37.950000000000003</v>
      </c>
    </row>
    <row r="102" spans="1:8" ht="11.25" customHeight="1" x14ac:dyDescent="0.25">
      <c r="A102" s="58" t="s">
        <v>46</v>
      </c>
      <c r="B102" s="133" t="s">
        <v>70</v>
      </c>
      <c r="C102" s="27">
        <v>120</v>
      </c>
      <c r="D102" s="28">
        <v>0.5</v>
      </c>
      <c r="E102" s="28">
        <v>0.5</v>
      </c>
      <c r="F102" s="28">
        <v>11.8</v>
      </c>
      <c r="G102" s="28">
        <v>53.3</v>
      </c>
      <c r="H102" s="28">
        <v>21.23</v>
      </c>
    </row>
    <row r="103" spans="1:8" ht="11.25" customHeight="1" x14ac:dyDescent="0.25">
      <c r="A103" s="137" t="s">
        <v>60</v>
      </c>
      <c r="B103" s="137" t="s">
        <v>29</v>
      </c>
      <c r="C103" s="154">
        <v>200</v>
      </c>
      <c r="D103" s="4">
        <v>4.7</v>
      </c>
      <c r="E103" s="4">
        <v>3.5</v>
      </c>
      <c r="F103" s="4">
        <v>25.06</v>
      </c>
      <c r="G103" s="4">
        <v>127.36</v>
      </c>
      <c r="H103" s="4">
        <v>46.6</v>
      </c>
    </row>
    <row r="104" spans="1:8" ht="11.25" customHeight="1" x14ac:dyDescent="0.25">
      <c r="A104" s="58" t="s">
        <v>46</v>
      </c>
      <c r="B104" s="137" t="s">
        <v>48</v>
      </c>
      <c r="C104" s="24">
        <v>50</v>
      </c>
      <c r="D104" s="28">
        <v>2.5</v>
      </c>
      <c r="E104" s="28">
        <v>0.4</v>
      </c>
      <c r="F104" s="28">
        <v>24.6</v>
      </c>
      <c r="G104" s="28">
        <v>117.2</v>
      </c>
      <c r="H104" s="26">
        <v>3.45</v>
      </c>
    </row>
    <row r="105" spans="1:8" ht="11.25" customHeight="1" x14ac:dyDescent="0.2">
      <c r="A105" s="58" t="s">
        <v>46</v>
      </c>
      <c r="B105" s="150" t="s">
        <v>28</v>
      </c>
      <c r="C105" s="24">
        <v>20</v>
      </c>
      <c r="D105" s="151">
        <v>1</v>
      </c>
      <c r="E105" s="16">
        <v>0.24</v>
      </c>
      <c r="F105" s="16">
        <v>6.6</v>
      </c>
      <c r="G105" s="16">
        <v>34.130000000000003</v>
      </c>
      <c r="H105" s="4">
        <v>1.38</v>
      </c>
    </row>
    <row r="106" spans="1:8" ht="11.25" customHeight="1" x14ac:dyDescent="0.2">
      <c r="A106" s="29"/>
      <c r="B106" s="30" t="s">
        <v>15</v>
      </c>
      <c r="C106" s="31">
        <f>SUM(C100:C105)</f>
        <v>605</v>
      </c>
      <c r="D106" s="31">
        <f t="shared" ref="D106:H106" si="13">SUM(D100:D105)</f>
        <v>20.5</v>
      </c>
      <c r="E106" s="31">
        <f t="shared" si="13"/>
        <v>20.569999999999997</v>
      </c>
      <c r="F106" s="31">
        <f t="shared" si="13"/>
        <v>105.66</v>
      </c>
      <c r="G106" s="31">
        <f t="shared" si="13"/>
        <v>660.59</v>
      </c>
      <c r="H106" s="31">
        <f t="shared" si="13"/>
        <v>123.83</v>
      </c>
    </row>
    <row r="107" spans="1:8" ht="11.25" customHeight="1" x14ac:dyDescent="0.2">
      <c r="A107" s="184" t="s">
        <v>20</v>
      </c>
      <c r="B107" s="184"/>
      <c r="C107" s="184"/>
      <c r="D107" s="184"/>
      <c r="E107" s="184"/>
      <c r="F107" s="184"/>
      <c r="G107" s="184"/>
      <c r="H107" s="32"/>
    </row>
    <row r="108" spans="1:8" ht="11.25" customHeight="1" x14ac:dyDescent="0.25">
      <c r="A108" s="133" t="s">
        <v>100</v>
      </c>
      <c r="B108" s="133" t="s">
        <v>101</v>
      </c>
      <c r="C108" s="27">
        <v>100</v>
      </c>
      <c r="D108" s="28">
        <v>1.66</v>
      </c>
      <c r="E108" s="28">
        <v>10.16</v>
      </c>
      <c r="F108" s="28">
        <v>9.66</v>
      </c>
      <c r="G108" s="28">
        <v>135.83000000000001</v>
      </c>
      <c r="H108" s="28">
        <v>20.93</v>
      </c>
    </row>
    <row r="109" spans="1:8" ht="11.25" customHeight="1" x14ac:dyDescent="0.25">
      <c r="A109" s="133" t="s">
        <v>102</v>
      </c>
      <c r="B109" s="133" t="s">
        <v>103</v>
      </c>
      <c r="C109" s="24">
        <v>250</v>
      </c>
      <c r="D109" s="26">
        <v>5.92</v>
      </c>
      <c r="E109" s="26">
        <v>7.25</v>
      </c>
      <c r="F109" s="26">
        <v>17.02</v>
      </c>
      <c r="G109" s="26">
        <v>156.9</v>
      </c>
      <c r="H109" s="26">
        <v>32.14</v>
      </c>
    </row>
    <row r="110" spans="1:8" ht="11.25" customHeight="1" x14ac:dyDescent="0.25">
      <c r="A110" s="133" t="s">
        <v>104</v>
      </c>
      <c r="B110" s="133" t="s">
        <v>131</v>
      </c>
      <c r="C110" s="24">
        <v>200</v>
      </c>
      <c r="D110" s="4">
        <v>10.6</v>
      </c>
      <c r="E110" s="4">
        <v>16.8</v>
      </c>
      <c r="F110" s="4">
        <v>38.6</v>
      </c>
      <c r="G110" s="4">
        <v>348.2</v>
      </c>
      <c r="H110" s="4">
        <v>89.57</v>
      </c>
    </row>
    <row r="111" spans="1:8" ht="11.25" customHeight="1" x14ac:dyDescent="0.25">
      <c r="A111" s="137" t="s">
        <v>145</v>
      </c>
      <c r="B111" s="137" t="s">
        <v>132</v>
      </c>
      <c r="C111" s="24">
        <v>200</v>
      </c>
      <c r="D111" s="26">
        <v>0.1</v>
      </c>
      <c r="E111" s="26">
        <v>0</v>
      </c>
      <c r="F111" s="26">
        <v>72</v>
      </c>
      <c r="G111" s="26">
        <v>29.3</v>
      </c>
      <c r="H111" s="4">
        <v>24.35</v>
      </c>
    </row>
    <row r="112" spans="1:8" ht="11.25" customHeight="1" x14ac:dyDescent="0.25">
      <c r="A112" s="58" t="s">
        <v>46</v>
      </c>
      <c r="B112" s="133" t="s">
        <v>48</v>
      </c>
      <c r="C112" s="24">
        <v>60</v>
      </c>
      <c r="D112" s="16">
        <v>3</v>
      </c>
      <c r="E112" s="16">
        <v>0.48</v>
      </c>
      <c r="F112" s="16">
        <v>29.52</v>
      </c>
      <c r="G112" s="16">
        <v>140.63999999999999</v>
      </c>
      <c r="H112" s="148">
        <v>4.1399999999999997</v>
      </c>
    </row>
    <row r="113" spans="1:8" ht="11.25" customHeight="1" x14ac:dyDescent="0.2">
      <c r="A113" s="58" t="s">
        <v>46</v>
      </c>
      <c r="B113" s="150" t="s">
        <v>28</v>
      </c>
      <c r="C113" s="24">
        <v>40</v>
      </c>
      <c r="D113" s="151">
        <v>2</v>
      </c>
      <c r="E113" s="16">
        <v>0.48</v>
      </c>
      <c r="F113" s="16">
        <v>13.3</v>
      </c>
      <c r="G113" s="16">
        <v>68.260000000000005</v>
      </c>
      <c r="H113" s="4">
        <v>2.76</v>
      </c>
    </row>
    <row r="114" spans="1:8" ht="11.25" customHeight="1" x14ac:dyDescent="0.2">
      <c r="A114" s="29"/>
      <c r="B114" s="30" t="s">
        <v>17</v>
      </c>
      <c r="C114" s="31">
        <f>SUM(C108:C113)</f>
        <v>850</v>
      </c>
      <c r="D114" s="31">
        <f t="shared" ref="D114:H114" si="14">SUM(D108:D113)</f>
        <v>23.28</v>
      </c>
      <c r="E114" s="31">
        <f t="shared" si="14"/>
        <v>35.169999999999995</v>
      </c>
      <c r="F114" s="31">
        <f t="shared" si="14"/>
        <v>180.10000000000002</v>
      </c>
      <c r="G114" s="31">
        <f t="shared" si="14"/>
        <v>879.13</v>
      </c>
      <c r="H114" s="62">
        <f t="shared" si="14"/>
        <v>173.88999999999996</v>
      </c>
    </row>
    <row r="115" spans="1:8" ht="11.25" customHeight="1" x14ac:dyDescent="0.2">
      <c r="A115" s="29"/>
      <c r="B115" s="37" t="s">
        <v>18</v>
      </c>
      <c r="C115" s="31">
        <f t="shared" ref="C115:H115" si="15">C114+C106</f>
        <v>1455</v>
      </c>
      <c r="D115" s="31">
        <f t="shared" si="15"/>
        <v>43.78</v>
      </c>
      <c r="E115" s="31">
        <f t="shared" si="15"/>
        <v>55.739999999999995</v>
      </c>
      <c r="F115" s="31">
        <f t="shared" si="15"/>
        <v>285.76</v>
      </c>
      <c r="G115" s="31">
        <f t="shared" si="15"/>
        <v>1539.72</v>
      </c>
      <c r="H115" s="62">
        <f t="shared" si="15"/>
        <v>297.71999999999997</v>
      </c>
    </row>
    <row r="116" spans="1:8" ht="11.25" customHeight="1" x14ac:dyDescent="0.2">
      <c r="A116" s="174" t="s">
        <v>30</v>
      </c>
      <c r="B116" s="175"/>
      <c r="C116" s="175"/>
      <c r="D116" s="175"/>
      <c r="E116" s="175"/>
      <c r="F116" s="175"/>
      <c r="G116" s="175"/>
      <c r="H116" s="176"/>
    </row>
    <row r="117" spans="1:8" ht="15" customHeight="1" x14ac:dyDescent="0.2">
      <c r="A117" s="174" t="s">
        <v>14</v>
      </c>
      <c r="B117" s="175"/>
      <c r="C117" s="175"/>
      <c r="D117" s="175"/>
      <c r="E117" s="175"/>
      <c r="F117" s="175"/>
      <c r="G117" s="175"/>
      <c r="H117" s="176"/>
    </row>
    <row r="118" spans="1:8" ht="12" customHeight="1" x14ac:dyDescent="0.25">
      <c r="A118" s="133" t="s">
        <v>49</v>
      </c>
      <c r="B118" s="133" t="s">
        <v>84</v>
      </c>
      <c r="C118" s="24">
        <v>100</v>
      </c>
      <c r="D118" s="4">
        <v>1.1599999999999999</v>
      </c>
      <c r="E118" s="4">
        <v>0.16</v>
      </c>
      <c r="F118" s="4">
        <v>3.83</v>
      </c>
      <c r="G118" s="4">
        <v>21.33</v>
      </c>
      <c r="H118" s="26">
        <v>34.06</v>
      </c>
    </row>
    <row r="119" spans="1:8" ht="12" customHeight="1" x14ac:dyDescent="0.25">
      <c r="A119" s="133" t="s">
        <v>105</v>
      </c>
      <c r="B119" s="133" t="s">
        <v>106</v>
      </c>
      <c r="C119" s="24">
        <v>180</v>
      </c>
      <c r="D119" s="28">
        <v>5.64</v>
      </c>
      <c r="E119" s="28">
        <v>7.32</v>
      </c>
      <c r="F119" s="28">
        <v>31.8</v>
      </c>
      <c r="G119" s="28">
        <v>216.96</v>
      </c>
      <c r="H119" s="4">
        <v>44.25</v>
      </c>
    </row>
    <row r="120" spans="1:8" ht="12" customHeight="1" x14ac:dyDescent="0.25">
      <c r="A120" s="133" t="s">
        <v>58</v>
      </c>
      <c r="B120" s="133" t="s">
        <v>59</v>
      </c>
      <c r="C120" s="24">
        <v>120</v>
      </c>
      <c r="D120" s="28">
        <v>13.92</v>
      </c>
      <c r="E120" s="28">
        <v>9.36</v>
      </c>
      <c r="F120" s="28">
        <v>5.28</v>
      </c>
      <c r="G120" s="28">
        <v>151.68</v>
      </c>
      <c r="H120" s="28">
        <v>84.34</v>
      </c>
    </row>
    <row r="121" spans="1:8" ht="11.25" customHeight="1" x14ac:dyDescent="0.25">
      <c r="A121" s="133" t="s">
        <v>107</v>
      </c>
      <c r="B121" s="133" t="s">
        <v>108</v>
      </c>
      <c r="C121" s="24">
        <v>200</v>
      </c>
      <c r="D121" s="28">
        <v>0.2</v>
      </c>
      <c r="E121" s="28">
        <v>0.1</v>
      </c>
      <c r="F121" s="28">
        <v>6.7</v>
      </c>
      <c r="G121" s="28">
        <v>27.9</v>
      </c>
      <c r="H121" s="28">
        <v>4.78</v>
      </c>
    </row>
    <row r="122" spans="1:8" ht="10.95" customHeight="1" x14ac:dyDescent="0.25">
      <c r="A122" s="58" t="s">
        <v>46</v>
      </c>
      <c r="B122" s="133" t="s">
        <v>48</v>
      </c>
      <c r="C122" s="154">
        <v>40</v>
      </c>
      <c r="D122" s="151">
        <v>2</v>
      </c>
      <c r="E122" s="16">
        <v>0.32</v>
      </c>
      <c r="F122" s="16">
        <v>19.68</v>
      </c>
      <c r="G122" s="16">
        <v>93.76</v>
      </c>
      <c r="H122" s="148">
        <v>2.76</v>
      </c>
    </row>
    <row r="123" spans="1:8" ht="11.25" customHeight="1" x14ac:dyDescent="0.2">
      <c r="A123" s="58" t="s">
        <v>46</v>
      </c>
      <c r="B123" s="150" t="s">
        <v>28</v>
      </c>
      <c r="C123" s="24">
        <v>30</v>
      </c>
      <c r="D123" s="16">
        <v>1.5</v>
      </c>
      <c r="E123" s="16">
        <v>0.36</v>
      </c>
      <c r="F123" s="16">
        <v>10</v>
      </c>
      <c r="G123" s="16">
        <v>51.2</v>
      </c>
      <c r="H123" s="148">
        <v>2.0699999999999998</v>
      </c>
    </row>
    <row r="124" spans="1:8" ht="15" customHeight="1" x14ac:dyDescent="0.2">
      <c r="A124" s="36"/>
      <c r="B124" s="30" t="s">
        <v>15</v>
      </c>
      <c r="C124" s="31">
        <f>SUM(C118:C123)</f>
        <v>670</v>
      </c>
      <c r="D124" s="31">
        <f t="shared" ref="D124:H124" si="16">SUM(D118:D123)</f>
        <v>24.419999999999998</v>
      </c>
      <c r="E124" s="31">
        <f t="shared" si="16"/>
        <v>17.62</v>
      </c>
      <c r="F124" s="31">
        <f t="shared" si="16"/>
        <v>77.290000000000006</v>
      </c>
      <c r="G124" s="31">
        <f t="shared" si="16"/>
        <v>562.83000000000004</v>
      </c>
      <c r="H124" s="31">
        <f t="shared" si="16"/>
        <v>172.26</v>
      </c>
    </row>
    <row r="125" spans="1:8" ht="25.5" customHeight="1" x14ac:dyDescent="0.2">
      <c r="A125" s="184" t="s">
        <v>24</v>
      </c>
      <c r="B125" s="184"/>
      <c r="C125" s="184"/>
      <c r="D125" s="184"/>
      <c r="E125" s="184"/>
      <c r="F125" s="184"/>
      <c r="G125" s="184"/>
      <c r="H125" s="32"/>
    </row>
    <row r="126" spans="1:8" ht="11.25" customHeight="1" x14ac:dyDescent="0.25">
      <c r="A126" s="133" t="s">
        <v>109</v>
      </c>
      <c r="B126" s="133" t="s">
        <v>137</v>
      </c>
      <c r="C126" s="24">
        <v>100</v>
      </c>
      <c r="D126" s="4">
        <v>0.83</v>
      </c>
      <c r="E126" s="4">
        <v>0.16</v>
      </c>
      <c r="F126" s="4">
        <v>2.5</v>
      </c>
      <c r="G126" s="4">
        <v>14.16</v>
      </c>
      <c r="H126" s="26">
        <v>32.58</v>
      </c>
    </row>
    <row r="127" spans="1:8" ht="26.25" customHeight="1" x14ac:dyDescent="0.25">
      <c r="A127" s="133" t="s">
        <v>110</v>
      </c>
      <c r="B127" s="133" t="s">
        <v>143</v>
      </c>
      <c r="C127" s="24">
        <v>250</v>
      </c>
      <c r="D127" s="26">
        <v>6.4</v>
      </c>
      <c r="E127" s="26">
        <v>7.22</v>
      </c>
      <c r="F127" s="26">
        <v>13.45</v>
      </c>
      <c r="G127" s="26">
        <v>144.47</v>
      </c>
      <c r="H127" s="26">
        <v>16.48</v>
      </c>
    </row>
    <row r="128" spans="1:8" ht="11.25" customHeight="1" x14ac:dyDescent="0.25">
      <c r="A128" s="137" t="s">
        <v>56</v>
      </c>
      <c r="B128" s="133" t="s">
        <v>57</v>
      </c>
      <c r="C128" s="24">
        <v>180</v>
      </c>
      <c r="D128" s="4">
        <v>3.84</v>
      </c>
      <c r="E128" s="4">
        <v>6.24</v>
      </c>
      <c r="F128" s="4">
        <v>23.76</v>
      </c>
      <c r="G128" s="4">
        <v>167.28</v>
      </c>
      <c r="H128" s="26">
        <v>51.61</v>
      </c>
    </row>
    <row r="129" spans="1:8" ht="11.25" customHeight="1" x14ac:dyDescent="0.25">
      <c r="A129" s="133" t="s">
        <v>111</v>
      </c>
      <c r="B129" s="133" t="s">
        <v>112</v>
      </c>
      <c r="C129" s="24">
        <v>100</v>
      </c>
      <c r="D129" s="26">
        <v>19.2</v>
      </c>
      <c r="E129" s="26">
        <v>4.26</v>
      </c>
      <c r="F129" s="26">
        <v>13.46</v>
      </c>
      <c r="G129" s="26">
        <v>168.53</v>
      </c>
      <c r="H129" s="26">
        <v>74.98</v>
      </c>
    </row>
    <row r="130" spans="1:8" ht="11.25" customHeight="1" x14ac:dyDescent="0.25">
      <c r="A130" s="133" t="s">
        <v>89</v>
      </c>
      <c r="B130" s="133" t="s">
        <v>129</v>
      </c>
      <c r="C130" s="24">
        <v>200</v>
      </c>
      <c r="D130" s="16">
        <v>0.5</v>
      </c>
      <c r="E130" s="16">
        <v>0</v>
      </c>
      <c r="F130" s="16">
        <v>19.8</v>
      </c>
      <c r="G130" s="16">
        <v>81</v>
      </c>
      <c r="H130" s="148">
        <v>11.11</v>
      </c>
    </row>
    <row r="131" spans="1:8" ht="11.25" customHeight="1" x14ac:dyDescent="0.2">
      <c r="A131" s="58" t="s">
        <v>46</v>
      </c>
      <c r="B131" s="150" t="s">
        <v>28</v>
      </c>
      <c r="C131" s="24">
        <v>40</v>
      </c>
      <c r="D131" s="151">
        <v>2</v>
      </c>
      <c r="E131" s="16">
        <v>0.48</v>
      </c>
      <c r="F131" s="16">
        <v>13.3</v>
      </c>
      <c r="G131" s="16">
        <v>68.260000000000005</v>
      </c>
      <c r="H131" s="4">
        <v>2.76</v>
      </c>
    </row>
    <row r="132" spans="1:8" ht="11.25" customHeight="1" x14ac:dyDescent="0.25">
      <c r="A132" s="58" t="s">
        <v>46</v>
      </c>
      <c r="B132" s="133" t="s">
        <v>48</v>
      </c>
      <c r="C132" s="27">
        <v>60</v>
      </c>
      <c r="D132" s="16">
        <v>3</v>
      </c>
      <c r="E132" s="16">
        <v>0.48</v>
      </c>
      <c r="F132" s="16">
        <v>29.52</v>
      </c>
      <c r="G132" s="16">
        <v>140.63999999999999</v>
      </c>
      <c r="H132" s="148">
        <v>4.1399999999999997</v>
      </c>
    </row>
    <row r="133" spans="1:8" ht="11.25" customHeight="1" x14ac:dyDescent="0.2">
      <c r="A133" s="36"/>
      <c r="B133" s="30" t="s">
        <v>17</v>
      </c>
      <c r="C133" s="31">
        <f>SUM(C126:C132)</f>
        <v>930</v>
      </c>
      <c r="D133" s="31">
        <f t="shared" ref="D133:H133" si="17">SUM(D126:D132)</f>
        <v>35.769999999999996</v>
      </c>
      <c r="E133" s="31">
        <f t="shared" si="17"/>
        <v>18.840000000000003</v>
      </c>
      <c r="F133" s="31">
        <f t="shared" si="17"/>
        <v>115.78999999999999</v>
      </c>
      <c r="G133" s="31">
        <f t="shared" si="17"/>
        <v>784.33999999999992</v>
      </c>
      <c r="H133" s="62">
        <f t="shared" si="17"/>
        <v>193.65999999999997</v>
      </c>
    </row>
    <row r="134" spans="1:8" ht="11.25" customHeight="1" x14ac:dyDescent="0.2">
      <c r="A134" s="36"/>
      <c r="B134" s="37" t="s">
        <v>18</v>
      </c>
      <c r="C134" s="31">
        <f t="shared" ref="C134:H134" si="18">C133+C124</f>
        <v>1600</v>
      </c>
      <c r="D134" s="31">
        <f t="shared" si="18"/>
        <v>60.19</v>
      </c>
      <c r="E134" s="31">
        <f t="shared" si="18"/>
        <v>36.460000000000008</v>
      </c>
      <c r="F134" s="31">
        <f t="shared" si="18"/>
        <v>193.07999999999998</v>
      </c>
      <c r="G134" s="31">
        <f t="shared" si="18"/>
        <v>1347.17</v>
      </c>
      <c r="H134" s="62">
        <f t="shared" si="18"/>
        <v>365.91999999999996</v>
      </c>
    </row>
    <row r="135" spans="1:8" ht="11.25" customHeight="1" x14ac:dyDescent="0.2">
      <c r="A135" s="174" t="s">
        <v>31</v>
      </c>
      <c r="B135" s="175"/>
      <c r="C135" s="175"/>
      <c r="D135" s="175"/>
      <c r="E135" s="175"/>
      <c r="F135" s="175"/>
      <c r="G135" s="175"/>
      <c r="H135" s="176"/>
    </row>
    <row r="136" spans="1:8" ht="11.25" customHeight="1" x14ac:dyDescent="0.2">
      <c r="A136" s="174" t="s">
        <v>14</v>
      </c>
      <c r="B136" s="175"/>
      <c r="C136" s="175"/>
      <c r="D136" s="175"/>
      <c r="E136" s="175"/>
      <c r="F136" s="175"/>
      <c r="G136" s="175"/>
      <c r="H136" s="176"/>
    </row>
    <row r="137" spans="1:8" ht="11.25" customHeight="1" x14ac:dyDescent="0.25">
      <c r="A137" s="133" t="s">
        <v>42</v>
      </c>
      <c r="B137" s="133" t="s">
        <v>43</v>
      </c>
      <c r="C137" s="24">
        <v>15</v>
      </c>
      <c r="D137" s="26">
        <v>3.5</v>
      </c>
      <c r="E137" s="26">
        <v>4.4000000000000004</v>
      </c>
      <c r="F137" s="26">
        <v>0</v>
      </c>
      <c r="G137" s="26">
        <v>53.7</v>
      </c>
      <c r="H137" s="26">
        <v>13.22</v>
      </c>
    </row>
    <row r="138" spans="1:8" ht="11.25" customHeight="1" x14ac:dyDescent="0.25">
      <c r="A138" s="133" t="s">
        <v>113</v>
      </c>
      <c r="B138" s="133" t="s">
        <v>114</v>
      </c>
      <c r="C138" s="27">
        <v>200</v>
      </c>
      <c r="D138" s="28">
        <v>9.4</v>
      </c>
      <c r="E138" s="28">
        <v>7.7</v>
      </c>
      <c r="F138" s="28">
        <v>35.4</v>
      </c>
      <c r="G138" s="28">
        <v>249.7</v>
      </c>
      <c r="H138" s="28">
        <v>37.869999999999997</v>
      </c>
    </row>
    <row r="139" spans="1:8" ht="11.25" customHeight="1" x14ac:dyDescent="0.25">
      <c r="A139" s="133" t="s">
        <v>46</v>
      </c>
      <c r="B139" s="133" t="s">
        <v>70</v>
      </c>
      <c r="C139" s="27">
        <v>120</v>
      </c>
      <c r="D139" s="28">
        <v>0.5</v>
      </c>
      <c r="E139" s="28">
        <v>0.5</v>
      </c>
      <c r="F139" s="28">
        <v>11.8</v>
      </c>
      <c r="G139" s="28">
        <v>53.3</v>
      </c>
      <c r="H139" s="28">
        <v>21.23</v>
      </c>
    </row>
    <row r="140" spans="1:8" ht="11.25" customHeight="1" x14ac:dyDescent="0.25">
      <c r="A140" s="133" t="s">
        <v>47</v>
      </c>
      <c r="B140" s="133" t="s">
        <v>158</v>
      </c>
      <c r="C140" s="27">
        <v>200</v>
      </c>
      <c r="D140" s="16">
        <v>0</v>
      </c>
      <c r="E140" s="16">
        <v>0</v>
      </c>
      <c r="F140" s="16">
        <v>16</v>
      </c>
      <c r="G140" s="16">
        <v>52.62</v>
      </c>
      <c r="H140" s="28">
        <v>4.3899999999999997</v>
      </c>
    </row>
    <row r="141" spans="1:8" s="74" customFormat="1" ht="11.25" customHeight="1" x14ac:dyDescent="0.25">
      <c r="A141" s="58" t="s">
        <v>46</v>
      </c>
      <c r="B141" s="133" t="s">
        <v>48</v>
      </c>
      <c r="C141" s="65">
        <v>50</v>
      </c>
      <c r="D141" s="28">
        <v>2.5</v>
      </c>
      <c r="E141" s="28">
        <v>0.4</v>
      </c>
      <c r="F141" s="28">
        <v>24.6</v>
      </c>
      <c r="G141" s="28">
        <v>117.2</v>
      </c>
      <c r="H141" s="148">
        <v>3.45</v>
      </c>
    </row>
    <row r="142" spans="1:8" ht="11.25" customHeight="1" x14ac:dyDescent="0.2">
      <c r="A142" s="155"/>
      <c r="B142" s="156" t="s">
        <v>15</v>
      </c>
      <c r="C142" s="157">
        <f t="shared" ref="C142:H142" si="19">SUM(C137:C141)</f>
        <v>585</v>
      </c>
      <c r="D142" s="157">
        <f t="shared" si="19"/>
        <v>15.9</v>
      </c>
      <c r="E142" s="157">
        <f t="shared" si="19"/>
        <v>13.000000000000002</v>
      </c>
      <c r="F142" s="157">
        <f t="shared" si="19"/>
        <v>87.800000000000011</v>
      </c>
      <c r="G142" s="157">
        <f t="shared" si="19"/>
        <v>526.52</v>
      </c>
      <c r="H142" s="62">
        <f t="shared" si="19"/>
        <v>80.16</v>
      </c>
    </row>
    <row r="143" spans="1:8" ht="24" customHeight="1" x14ac:dyDescent="0.2">
      <c r="A143" s="174" t="s">
        <v>20</v>
      </c>
      <c r="B143" s="175"/>
      <c r="C143" s="175"/>
      <c r="D143" s="175"/>
      <c r="E143" s="175"/>
      <c r="F143" s="175"/>
      <c r="G143" s="176"/>
      <c r="H143" s="32"/>
    </row>
    <row r="144" spans="1:8" ht="11.25" customHeight="1" x14ac:dyDescent="0.25">
      <c r="A144" s="133" t="s">
        <v>54</v>
      </c>
      <c r="B144" s="133" t="s">
        <v>55</v>
      </c>
      <c r="C144" s="24">
        <v>100</v>
      </c>
      <c r="D144" s="28">
        <v>1.5</v>
      </c>
      <c r="E144" s="28">
        <v>0.16</v>
      </c>
      <c r="F144" s="28">
        <v>8.66</v>
      </c>
      <c r="G144" s="28">
        <v>42</v>
      </c>
      <c r="H144" s="4">
        <v>23.23</v>
      </c>
    </row>
    <row r="145" spans="1:8" ht="27" customHeight="1" x14ac:dyDescent="0.25">
      <c r="A145" s="133" t="s">
        <v>63</v>
      </c>
      <c r="B145" s="133" t="s">
        <v>64</v>
      </c>
      <c r="C145" s="24">
        <v>250</v>
      </c>
      <c r="D145" s="4">
        <v>5.87</v>
      </c>
      <c r="E145" s="4">
        <v>6.2</v>
      </c>
      <c r="F145" s="4">
        <v>12.65</v>
      </c>
      <c r="G145" s="4">
        <v>137.94999999999999</v>
      </c>
      <c r="H145" s="26">
        <v>33.340000000000003</v>
      </c>
    </row>
    <row r="146" spans="1:8" ht="11.25" customHeight="1" x14ac:dyDescent="0.25">
      <c r="A146" s="133" t="s">
        <v>93</v>
      </c>
      <c r="B146" s="133" t="s">
        <v>94</v>
      </c>
      <c r="C146" s="27">
        <v>180</v>
      </c>
      <c r="D146" s="4">
        <v>6.48</v>
      </c>
      <c r="E146" s="4">
        <v>5.88</v>
      </c>
      <c r="F146" s="4">
        <v>39.36</v>
      </c>
      <c r="G146" s="4">
        <v>236.16</v>
      </c>
      <c r="H146" s="28">
        <v>24.57</v>
      </c>
    </row>
    <row r="147" spans="1:8" ht="11.25" customHeight="1" x14ac:dyDescent="0.25">
      <c r="A147" s="133" t="s">
        <v>117</v>
      </c>
      <c r="B147" s="133" t="s">
        <v>133</v>
      </c>
      <c r="C147" s="24">
        <v>100</v>
      </c>
      <c r="D147" s="4">
        <v>13.3</v>
      </c>
      <c r="E147" s="4">
        <v>23.1</v>
      </c>
      <c r="F147" s="4">
        <v>16.53</v>
      </c>
      <c r="G147" s="4">
        <v>295</v>
      </c>
      <c r="H147" s="4">
        <v>81.11</v>
      </c>
    </row>
    <row r="148" spans="1:8" ht="11.25" customHeight="1" x14ac:dyDescent="0.25">
      <c r="A148" s="152" t="s">
        <v>151</v>
      </c>
      <c r="B148" s="133" t="s">
        <v>147</v>
      </c>
      <c r="C148" s="24">
        <v>200</v>
      </c>
      <c r="D148" s="151">
        <v>1</v>
      </c>
      <c r="E148" s="16">
        <v>0</v>
      </c>
      <c r="F148" s="16">
        <v>33.1</v>
      </c>
      <c r="G148" s="16">
        <v>128.9</v>
      </c>
      <c r="H148" s="4">
        <v>19.399999999999999</v>
      </c>
    </row>
    <row r="149" spans="1:8" ht="11.25" customHeight="1" x14ac:dyDescent="0.25">
      <c r="A149" s="133" t="s">
        <v>46</v>
      </c>
      <c r="B149" s="133" t="s">
        <v>48</v>
      </c>
      <c r="C149" s="24">
        <v>60</v>
      </c>
      <c r="D149" s="16">
        <v>3</v>
      </c>
      <c r="E149" s="16">
        <v>0.48</v>
      </c>
      <c r="F149" s="16">
        <v>29.52</v>
      </c>
      <c r="G149" s="16">
        <v>140.63999999999999</v>
      </c>
      <c r="H149" s="148">
        <v>4.1399999999999997</v>
      </c>
    </row>
    <row r="150" spans="1:8" ht="11.25" customHeight="1" x14ac:dyDescent="0.2">
      <c r="A150" s="58" t="s">
        <v>46</v>
      </c>
      <c r="B150" s="150" t="s">
        <v>28</v>
      </c>
      <c r="C150" s="24">
        <v>30</v>
      </c>
      <c r="D150" s="16">
        <v>1.5</v>
      </c>
      <c r="E150" s="16">
        <v>0.36</v>
      </c>
      <c r="F150" s="16">
        <v>10</v>
      </c>
      <c r="G150" s="16">
        <v>51.2</v>
      </c>
      <c r="H150" s="148">
        <v>2.0699999999999998</v>
      </c>
    </row>
    <row r="151" spans="1:8" ht="11.25" customHeight="1" x14ac:dyDescent="0.2">
      <c r="A151" s="36"/>
      <c r="B151" s="30" t="s">
        <v>17</v>
      </c>
      <c r="C151" s="31">
        <f>SUM(C144:C150)</f>
        <v>920</v>
      </c>
      <c r="D151" s="31">
        <f t="shared" ref="D151:H151" si="20">SUM(D144:D150)</f>
        <v>32.650000000000006</v>
      </c>
      <c r="E151" s="31">
        <f t="shared" si="20"/>
        <v>36.18</v>
      </c>
      <c r="F151" s="31">
        <f t="shared" si="20"/>
        <v>149.82000000000002</v>
      </c>
      <c r="G151" s="31">
        <f t="shared" si="20"/>
        <v>1031.8499999999999</v>
      </c>
      <c r="H151" s="62">
        <f t="shared" si="20"/>
        <v>187.85999999999999</v>
      </c>
    </row>
    <row r="152" spans="1:8" ht="11.25" customHeight="1" x14ac:dyDescent="0.2">
      <c r="A152" s="36"/>
      <c r="B152" s="37" t="s">
        <v>18</v>
      </c>
      <c r="C152" s="31">
        <f t="shared" ref="C152:H152" si="21">C151+C142</f>
        <v>1505</v>
      </c>
      <c r="D152" s="31">
        <f t="shared" si="21"/>
        <v>48.550000000000004</v>
      </c>
      <c r="E152" s="31">
        <f t="shared" si="21"/>
        <v>49.18</v>
      </c>
      <c r="F152" s="31">
        <f t="shared" si="21"/>
        <v>237.62000000000003</v>
      </c>
      <c r="G152" s="31">
        <f t="shared" si="21"/>
        <v>1558.37</v>
      </c>
      <c r="H152" s="62">
        <f t="shared" si="21"/>
        <v>268.02</v>
      </c>
    </row>
    <row r="153" spans="1:8" ht="11.25" customHeight="1" x14ac:dyDescent="0.2">
      <c r="A153" s="174" t="s">
        <v>32</v>
      </c>
      <c r="B153" s="175"/>
      <c r="C153" s="175"/>
      <c r="D153" s="175"/>
      <c r="E153" s="175"/>
      <c r="F153" s="175"/>
      <c r="G153" s="175"/>
      <c r="H153" s="176"/>
    </row>
    <row r="154" spans="1:8" ht="11.25" customHeight="1" x14ac:dyDescent="0.2">
      <c r="A154" s="174" t="s">
        <v>14</v>
      </c>
      <c r="B154" s="175"/>
      <c r="C154" s="175"/>
      <c r="D154" s="175"/>
      <c r="E154" s="175"/>
      <c r="F154" s="175"/>
      <c r="G154" s="175"/>
      <c r="H154" s="176"/>
    </row>
    <row r="155" spans="1:8" ht="11.25" customHeight="1" x14ac:dyDescent="0.25">
      <c r="A155" s="133" t="s">
        <v>68</v>
      </c>
      <c r="B155" s="133" t="s">
        <v>69</v>
      </c>
      <c r="C155" s="24">
        <v>200</v>
      </c>
      <c r="D155" s="4">
        <v>15.35</v>
      </c>
      <c r="E155" s="4">
        <v>26</v>
      </c>
      <c r="F155" s="4">
        <v>4.4000000000000004</v>
      </c>
      <c r="G155" s="4">
        <v>300.60000000000002</v>
      </c>
      <c r="H155" s="4">
        <v>100.82</v>
      </c>
    </row>
    <row r="156" spans="1:8" ht="11.25" customHeight="1" x14ac:dyDescent="0.25">
      <c r="A156" s="133" t="s">
        <v>46</v>
      </c>
      <c r="B156" s="133" t="s">
        <v>70</v>
      </c>
      <c r="C156" s="27">
        <v>120</v>
      </c>
      <c r="D156" s="28">
        <v>0.5</v>
      </c>
      <c r="E156" s="28">
        <v>0.5</v>
      </c>
      <c r="F156" s="28">
        <v>11.8</v>
      </c>
      <c r="G156" s="28">
        <v>53.3</v>
      </c>
      <c r="H156" s="28">
        <v>21.23</v>
      </c>
    </row>
    <row r="157" spans="1:8" ht="11.25" customHeight="1" x14ac:dyDescent="0.25">
      <c r="A157" s="133" t="s">
        <v>47</v>
      </c>
      <c r="B157" s="133" t="s">
        <v>23</v>
      </c>
      <c r="C157" s="24">
        <v>200</v>
      </c>
      <c r="D157" s="16">
        <v>0.2</v>
      </c>
      <c r="E157" s="16">
        <v>0</v>
      </c>
      <c r="F157" s="16">
        <v>6.5</v>
      </c>
      <c r="G157" s="16">
        <v>26.8</v>
      </c>
      <c r="H157" s="148">
        <v>3.01</v>
      </c>
    </row>
    <row r="158" spans="1:8" ht="11.25" customHeight="1" x14ac:dyDescent="0.25">
      <c r="A158" s="133" t="s">
        <v>46</v>
      </c>
      <c r="B158" s="133" t="s">
        <v>48</v>
      </c>
      <c r="C158" s="24">
        <v>50</v>
      </c>
      <c r="D158" s="28">
        <v>2.5</v>
      </c>
      <c r="E158" s="28">
        <v>0.4</v>
      </c>
      <c r="F158" s="28">
        <v>24.6</v>
      </c>
      <c r="G158" s="28">
        <v>117.2</v>
      </c>
      <c r="H158" s="148">
        <v>3.45</v>
      </c>
    </row>
    <row r="159" spans="1:8" ht="11.25" customHeight="1" x14ac:dyDescent="0.25">
      <c r="A159" s="137" t="s">
        <v>46</v>
      </c>
      <c r="B159" s="150" t="s">
        <v>28</v>
      </c>
      <c r="C159" s="27">
        <v>20</v>
      </c>
      <c r="D159" s="151">
        <v>1</v>
      </c>
      <c r="E159" s="16">
        <v>0.24</v>
      </c>
      <c r="F159" s="16">
        <v>6.6</v>
      </c>
      <c r="G159" s="16">
        <v>34.130000000000003</v>
      </c>
      <c r="H159" s="4">
        <v>1.38</v>
      </c>
    </row>
    <row r="160" spans="1:8" ht="11.25" customHeight="1" x14ac:dyDescent="0.2">
      <c r="A160" s="36"/>
      <c r="B160" s="30" t="s">
        <v>15</v>
      </c>
      <c r="C160" s="31">
        <f>SUM(C155:C159)</f>
        <v>590</v>
      </c>
      <c r="D160" s="31">
        <f t="shared" ref="D160:H160" si="22">SUM(D155:D159)</f>
        <v>19.55</v>
      </c>
      <c r="E160" s="31">
        <f t="shared" si="22"/>
        <v>27.139999999999997</v>
      </c>
      <c r="F160" s="31">
        <f t="shared" si="22"/>
        <v>53.900000000000006</v>
      </c>
      <c r="G160" s="31">
        <f t="shared" si="22"/>
        <v>532.03000000000009</v>
      </c>
      <c r="H160" s="31">
        <f t="shared" si="22"/>
        <v>129.88999999999999</v>
      </c>
    </row>
    <row r="161" spans="1:8" ht="11.25" customHeight="1" x14ac:dyDescent="0.2">
      <c r="A161" s="174" t="s">
        <v>24</v>
      </c>
      <c r="B161" s="175"/>
      <c r="C161" s="175"/>
      <c r="D161" s="175"/>
      <c r="E161" s="175"/>
      <c r="F161" s="175"/>
      <c r="G161" s="175"/>
      <c r="H161" s="176"/>
    </row>
    <row r="162" spans="1:8" ht="11.25" customHeight="1" x14ac:dyDescent="0.25">
      <c r="A162" s="133" t="s">
        <v>109</v>
      </c>
      <c r="B162" s="133" t="s">
        <v>137</v>
      </c>
      <c r="C162" s="24">
        <v>100</v>
      </c>
      <c r="D162" s="4">
        <v>0.83</v>
      </c>
      <c r="E162" s="4">
        <v>0.16</v>
      </c>
      <c r="F162" s="4">
        <v>2.5</v>
      </c>
      <c r="G162" s="4">
        <v>14.16</v>
      </c>
      <c r="H162" s="26">
        <v>32.58</v>
      </c>
    </row>
    <row r="163" spans="1:8" ht="24.75" customHeight="1" x14ac:dyDescent="0.25">
      <c r="A163" s="152" t="s">
        <v>153</v>
      </c>
      <c r="B163" s="58" t="s">
        <v>146</v>
      </c>
      <c r="C163" s="27">
        <v>250</v>
      </c>
      <c r="D163" s="28">
        <v>9</v>
      </c>
      <c r="E163" s="28">
        <v>10.87</v>
      </c>
      <c r="F163" s="28">
        <v>22.02</v>
      </c>
      <c r="G163" s="28">
        <v>261.17</v>
      </c>
      <c r="H163" s="28">
        <v>24.82</v>
      </c>
    </row>
    <row r="164" spans="1:8" ht="11.25" customHeight="1" x14ac:dyDescent="0.25">
      <c r="A164" s="137" t="s">
        <v>56</v>
      </c>
      <c r="B164" s="137" t="s">
        <v>57</v>
      </c>
      <c r="C164" s="24">
        <v>180</v>
      </c>
      <c r="D164" s="4">
        <v>3.84</v>
      </c>
      <c r="E164" s="4">
        <v>6.24</v>
      </c>
      <c r="F164" s="4">
        <v>23.76</v>
      </c>
      <c r="G164" s="4">
        <v>167.28</v>
      </c>
      <c r="H164" s="26">
        <v>51.61</v>
      </c>
    </row>
    <row r="165" spans="1:8" ht="11.25" customHeight="1" x14ac:dyDescent="0.25">
      <c r="A165" s="133" t="s">
        <v>58</v>
      </c>
      <c r="B165" s="133" t="s">
        <v>59</v>
      </c>
      <c r="C165" s="24">
        <v>100</v>
      </c>
      <c r="D165" s="4">
        <v>11.6</v>
      </c>
      <c r="E165" s="4">
        <v>7.8</v>
      </c>
      <c r="F165" s="4">
        <v>4.4000000000000004</v>
      </c>
      <c r="G165" s="4">
        <v>126.4</v>
      </c>
      <c r="H165" s="28">
        <v>70.290000000000006</v>
      </c>
    </row>
    <row r="166" spans="1:8" ht="11.25" customHeight="1" x14ac:dyDescent="0.25">
      <c r="A166" s="133" t="s">
        <v>47</v>
      </c>
      <c r="B166" s="137" t="s">
        <v>23</v>
      </c>
      <c r="C166" s="24">
        <v>200</v>
      </c>
      <c r="D166" s="16">
        <v>0.2</v>
      </c>
      <c r="E166" s="16">
        <v>0</v>
      </c>
      <c r="F166" s="16">
        <v>6.5</v>
      </c>
      <c r="G166" s="16">
        <v>26.8</v>
      </c>
      <c r="H166" s="4">
        <v>3.01</v>
      </c>
    </row>
    <row r="167" spans="1:8" ht="11.25" customHeight="1" x14ac:dyDescent="0.25">
      <c r="A167" s="137" t="s">
        <v>46</v>
      </c>
      <c r="B167" s="150" t="s">
        <v>28</v>
      </c>
      <c r="C167" s="27">
        <v>40</v>
      </c>
      <c r="D167" s="151">
        <v>2</v>
      </c>
      <c r="E167" s="16">
        <v>0.48</v>
      </c>
      <c r="F167" s="16">
        <v>13.3</v>
      </c>
      <c r="G167" s="16">
        <v>68.260000000000005</v>
      </c>
      <c r="H167" s="4">
        <v>2.76</v>
      </c>
    </row>
    <row r="168" spans="1:8" ht="11.25" customHeight="1" x14ac:dyDescent="0.25">
      <c r="A168" s="58" t="s">
        <v>46</v>
      </c>
      <c r="B168" s="137" t="s">
        <v>48</v>
      </c>
      <c r="C168" s="27">
        <v>60</v>
      </c>
      <c r="D168" s="16">
        <v>3</v>
      </c>
      <c r="E168" s="16">
        <v>0.48</v>
      </c>
      <c r="F168" s="16">
        <v>29.52</v>
      </c>
      <c r="G168" s="16">
        <v>140.63999999999999</v>
      </c>
      <c r="H168" s="148">
        <v>4.1399999999999997</v>
      </c>
    </row>
    <row r="169" spans="1:8" ht="11.25" customHeight="1" x14ac:dyDescent="0.2">
      <c r="A169" s="29"/>
      <c r="B169" s="30" t="s">
        <v>17</v>
      </c>
      <c r="C169" s="31">
        <f>SUM(C162:C168)</f>
        <v>930</v>
      </c>
      <c r="D169" s="31">
        <f t="shared" ref="D169:H169" si="23">SUM(D162:D168)</f>
        <v>30.47</v>
      </c>
      <c r="E169" s="31">
        <f t="shared" si="23"/>
        <v>26.03</v>
      </c>
      <c r="F169" s="31">
        <f t="shared" si="23"/>
        <v>102</v>
      </c>
      <c r="G169" s="31">
        <f t="shared" si="23"/>
        <v>804.70999999999992</v>
      </c>
      <c r="H169" s="62">
        <f t="shared" si="23"/>
        <v>189.20999999999998</v>
      </c>
    </row>
    <row r="170" spans="1:8" ht="11.25" customHeight="1" x14ac:dyDescent="0.2">
      <c r="A170" s="29"/>
      <c r="B170" s="37" t="s">
        <v>18</v>
      </c>
      <c r="C170" s="31">
        <f t="shared" ref="C170:H170" si="24">C169+C160</f>
        <v>1520</v>
      </c>
      <c r="D170" s="31">
        <f t="shared" si="24"/>
        <v>50.019999999999996</v>
      </c>
      <c r="E170" s="31">
        <f t="shared" si="24"/>
        <v>53.17</v>
      </c>
      <c r="F170" s="31">
        <f t="shared" si="24"/>
        <v>155.9</v>
      </c>
      <c r="G170" s="31">
        <f t="shared" si="24"/>
        <v>1336.74</v>
      </c>
      <c r="H170" s="62">
        <f t="shared" si="24"/>
        <v>319.09999999999997</v>
      </c>
    </row>
    <row r="171" spans="1:8" ht="11.25" customHeight="1" x14ac:dyDescent="0.2">
      <c r="A171" s="174" t="s">
        <v>33</v>
      </c>
      <c r="B171" s="175"/>
      <c r="C171" s="175"/>
      <c r="D171" s="175"/>
      <c r="E171" s="175"/>
      <c r="F171" s="175"/>
      <c r="G171" s="175"/>
      <c r="H171" s="176"/>
    </row>
    <row r="172" spans="1:8" ht="11.25" customHeight="1" x14ac:dyDescent="0.2">
      <c r="A172" s="174" t="s">
        <v>14</v>
      </c>
      <c r="B172" s="175"/>
      <c r="C172" s="175"/>
      <c r="D172" s="175"/>
      <c r="E172" s="175"/>
      <c r="F172" s="175"/>
      <c r="G172" s="175"/>
      <c r="H172" s="176"/>
    </row>
    <row r="173" spans="1:8" ht="11.25" customHeight="1" x14ac:dyDescent="0.25">
      <c r="A173" s="133" t="s">
        <v>121</v>
      </c>
      <c r="B173" s="133" t="s">
        <v>122</v>
      </c>
      <c r="C173" s="24">
        <v>100</v>
      </c>
      <c r="D173" s="4">
        <v>4.0999999999999996</v>
      </c>
      <c r="E173" s="4">
        <v>6.65</v>
      </c>
      <c r="F173" s="4">
        <v>19.3</v>
      </c>
      <c r="G173" s="4">
        <v>135.1</v>
      </c>
      <c r="H173" s="26">
        <v>17.82</v>
      </c>
    </row>
    <row r="174" spans="1:8" ht="11.25" customHeight="1" x14ac:dyDescent="0.25">
      <c r="A174" s="133" t="s">
        <v>81</v>
      </c>
      <c r="B174" s="133" t="s">
        <v>82</v>
      </c>
      <c r="C174" s="24">
        <v>100</v>
      </c>
      <c r="D174" s="26">
        <v>18.2</v>
      </c>
      <c r="E174" s="26">
        <v>8.33</v>
      </c>
      <c r="F174" s="26">
        <v>14.46</v>
      </c>
      <c r="G174" s="26">
        <v>200.8</v>
      </c>
      <c r="H174" s="26">
        <v>106.04</v>
      </c>
    </row>
    <row r="175" spans="1:8" ht="11.25" customHeight="1" x14ac:dyDescent="0.25">
      <c r="A175" s="133" t="s">
        <v>46</v>
      </c>
      <c r="B175" s="133" t="s">
        <v>83</v>
      </c>
      <c r="C175" s="24">
        <v>15</v>
      </c>
      <c r="D175" s="26">
        <v>0</v>
      </c>
      <c r="E175" s="26">
        <v>0</v>
      </c>
      <c r="F175" s="26">
        <v>10.8</v>
      </c>
      <c r="G175" s="26">
        <v>43.5</v>
      </c>
      <c r="H175" s="26">
        <v>6.19</v>
      </c>
    </row>
    <row r="176" spans="1:8" ht="11.25" customHeight="1" x14ac:dyDescent="0.25">
      <c r="A176" s="133" t="s">
        <v>46</v>
      </c>
      <c r="B176" s="133" t="s">
        <v>70</v>
      </c>
      <c r="C176" s="27">
        <v>120</v>
      </c>
      <c r="D176" s="28">
        <v>0.5</v>
      </c>
      <c r="E176" s="28">
        <v>0.5</v>
      </c>
      <c r="F176" s="28">
        <v>11.8</v>
      </c>
      <c r="G176" s="28">
        <v>53.3</v>
      </c>
      <c r="H176" s="28">
        <v>21.23</v>
      </c>
    </row>
    <row r="177" spans="1:10" ht="11.25" customHeight="1" x14ac:dyDescent="0.25">
      <c r="A177" s="133" t="s">
        <v>107</v>
      </c>
      <c r="B177" s="133" t="s">
        <v>108</v>
      </c>
      <c r="C177" s="24">
        <v>200</v>
      </c>
      <c r="D177" s="28">
        <v>0.2</v>
      </c>
      <c r="E177" s="28">
        <v>0.1</v>
      </c>
      <c r="F177" s="28">
        <v>6.7</v>
      </c>
      <c r="G177" s="28">
        <v>27.9</v>
      </c>
      <c r="H177" s="26">
        <v>4.78</v>
      </c>
    </row>
    <row r="178" spans="1:10" ht="11.25" customHeight="1" x14ac:dyDescent="0.25">
      <c r="A178" s="58" t="s">
        <v>46</v>
      </c>
      <c r="B178" s="133" t="s">
        <v>48</v>
      </c>
      <c r="C178" s="24">
        <v>40</v>
      </c>
      <c r="D178" s="151">
        <v>2</v>
      </c>
      <c r="E178" s="16">
        <v>0.32</v>
      </c>
      <c r="F178" s="16">
        <v>19.68</v>
      </c>
      <c r="G178" s="16">
        <v>93.76</v>
      </c>
      <c r="H178" s="148">
        <v>2.76</v>
      </c>
    </row>
    <row r="179" spans="1:10" ht="11.25" customHeight="1" x14ac:dyDescent="0.25">
      <c r="A179" s="137" t="s">
        <v>46</v>
      </c>
      <c r="B179" s="150" t="s">
        <v>28</v>
      </c>
      <c r="C179" s="27">
        <v>30</v>
      </c>
      <c r="D179" s="16">
        <v>1.5</v>
      </c>
      <c r="E179" s="16">
        <v>0.36</v>
      </c>
      <c r="F179" s="16">
        <v>10</v>
      </c>
      <c r="G179" s="16">
        <v>51.2</v>
      </c>
      <c r="H179" s="148">
        <v>2.0699999999999998</v>
      </c>
    </row>
    <row r="180" spans="1:10" ht="11.25" customHeight="1" x14ac:dyDescent="0.2">
      <c r="A180" s="36"/>
      <c r="B180" s="30" t="s">
        <v>15</v>
      </c>
      <c r="C180" s="31">
        <f>SUM(C173:C179)</f>
        <v>605</v>
      </c>
      <c r="D180" s="31">
        <f t="shared" ref="D180:H180" si="25">SUM(D173:D179)</f>
        <v>26.499999999999996</v>
      </c>
      <c r="E180" s="31">
        <f t="shared" si="25"/>
        <v>16.260000000000002</v>
      </c>
      <c r="F180" s="31">
        <f t="shared" si="25"/>
        <v>92.740000000000009</v>
      </c>
      <c r="G180" s="31">
        <f t="shared" si="25"/>
        <v>605.56000000000006</v>
      </c>
      <c r="H180" s="31">
        <f t="shared" si="25"/>
        <v>160.88999999999999</v>
      </c>
    </row>
    <row r="181" spans="1:10" ht="11.25" customHeight="1" x14ac:dyDescent="0.2">
      <c r="A181" s="174" t="s">
        <v>24</v>
      </c>
      <c r="B181" s="175"/>
      <c r="C181" s="175"/>
      <c r="D181" s="175"/>
      <c r="E181" s="175"/>
      <c r="F181" s="175"/>
      <c r="G181" s="175"/>
      <c r="H181" s="176"/>
    </row>
    <row r="182" spans="1:10" ht="11.25" customHeight="1" x14ac:dyDescent="0.25">
      <c r="A182" s="133" t="s">
        <v>49</v>
      </c>
      <c r="B182" s="133" t="s">
        <v>84</v>
      </c>
      <c r="C182" s="24">
        <v>100</v>
      </c>
      <c r="D182" s="4">
        <v>1.1599999999999999</v>
      </c>
      <c r="E182" s="4">
        <v>0.16</v>
      </c>
      <c r="F182" s="4">
        <v>3.83</v>
      </c>
      <c r="G182" s="4">
        <v>21.33</v>
      </c>
      <c r="H182" s="4">
        <v>34.06</v>
      </c>
    </row>
    <row r="183" spans="1:10" ht="11.25" customHeight="1" x14ac:dyDescent="0.25">
      <c r="A183" s="152" t="s">
        <v>152</v>
      </c>
      <c r="B183" s="133" t="s">
        <v>142</v>
      </c>
      <c r="C183" s="27">
        <v>250</v>
      </c>
      <c r="D183" s="28">
        <v>9.1199999999999992</v>
      </c>
      <c r="E183" s="28">
        <v>13.52</v>
      </c>
      <c r="F183" s="28">
        <v>19.920000000000002</v>
      </c>
      <c r="G183" s="28">
        <v>236.97</v>
      </c>
      <c r="H183" s="28">
        <v>27.16</v>
      </c>
    </row>
    <row r="184" spans="1:10" ht="11.25" customHeight="1" x14ac:dyDescent="0.25">
      <c r="A184" s="133" t="s">
        <v>93</v>
      </c>
      <c r="B184" s="133" t="s">
        <v>94</v>
      </c>
      <c r="C184" s="24">
        <v>180</v>
      </c>
      <c r="D184" s="4">
        <v>6.48</v>
      </c>
      <c r="E184" s="4">
        <v>5.88</v>
      </c>
      <c r="F184" s="4">
        <v>39.36</v>
      </c>
      <c r="G184" s="4">
        <v>236.16</v>
      </c>
      <c r="H184" s="4">
        <v>24.57</v>
      </c>
    </row>
    <row r="185" spans="1:10" ht="11.25" customHeight="1" x14ac:dyDescent="0.25">
      <c r="A185" s="133" t="s">
        <v>123</v>
      </c>
      <c r="B185" s="133" t="s">
        <v>136</v>
      </c>
      <c r="C185" s="24">
        <v>100</v>
      </c>
      <c r="D185" s="4">
        <v>10.8</v>
      </c>
      <c r="E185" s="4">
        <v>12.3</v>
      </c>
      <c r="F185" s="4">
        <v>6.75</v>
      </c>
      <c r="G185" s="4">
        <v>191.25</v>
      </c>
      <c r="H185" s="26">
        <v>70.37</v>
      </c>
    </row>
    <row r="186" spans="1:10" ht="11.25" customHeight="1" x14ac:dyDescent="0.25">
      <c r="A186" s="133" t="s">
        <v>124</v>
      </c>
      <c r="B186" s="133" t="s">
        <v>134</v>
      </c>
      <c r="C186" s="24">
        <v>40</v>
      </c>
      <c r="D186" s="16">
        <v>0.56999999999999995</v>
      </c>
      <c r="E186" s="16">
        <v>2.06</v>
      </c>
      <c r="F186" s="16">
        <v>3.81</v>
      </c>
      <c r="G186" s="16">
        <v>47.67</v>
      </c>
      <c r="H186" s="4">
        <v>4.3</v>
      </c>
    </row>
    <row r="187" spans="1:10" ht="11.25" customHeight="1" x14ac:dyDescent="0.25">
      <c r="A187" s="133" t="s">
        <v>89</v>
      </c>
      <c r="B187" s="133" t="s">
        <v>129</v>
      </c>
      <c r="C187" s="24">
        <v>200</v>
      </c>
      <c r="D187" s="16">
        <v>0.5</v>
      </c>
      <c r="E187" s="16">
        <v>0</v>
      </c>
      <c r="F187" s="16">
        <v>19.8</v>
      </c>
      <c r="G187" s="16">
        <v>81</v>
      </c>
      <c r="H187" s="28">
        <v>11.11</v>
      </c>
    </row>
    <row r="188" spans="1:10" ht="11.25" customHeight="1" x14ac:dyDescent="0.25">
      <c r="A188" s="133" t="s">
        <v>46</v>
      </c>
      <c r="B188" s="133" t="s">
        <v>48</v>
      </c>
      <c r="C188" s="24">
        <v>60</v>
      </c>
      <c r="D188" s="16">
        <v>3</v>
      </c>
      <c r="E188" s="16">
        <v>0.48</v>
      </c>
      <c r="F188" s="16">
        <v>29.52</v>
      </c>
      <c r="G188" s="16">
        <v>140.63999999999999</v>
      </c>
      <c r="H188" s="148">
        <v>4.1399999999999997</v>
      </c>
    </row>
    <row r="189" spans="1:10" ht="11.25" customHeight="1" x14ac:dyDescent="0.2">
      <c r="A189" s="58" t="s">
        <v>46</v>
      </c>
      <c r="B189" s="150" t="s">
        <v>28</v>
      </c>
      <c r="C189" s="24">
        <v>30</v>
      </c>
      <c r="D189" s="16">
        <v>1.5</v>
      </c>
      <c r="E189" s="16">
        <v>0.36</v>
      </c>
      <c r="F189" s="16">
        <v>10</v>
      </c>
      <c r="G189" s="16">
        <v>51.2</v>
      </c>
      <c r="H189" s="148">
        <v>2.0699999999999998</v>
      </c>
    </row>
    <row r="190" spans="1:10" ht="21.75" customHeight="1" x14ac:dyDescent="0.2">
      <c r="A190" s="36"/>
      <c r="B190" s="30" t="s">
        <v>17</v>
      </c>
      <c r="C190" s="31">
        <f>SUM(C182:C189)</f>
        <v>960</v>
      </c>
      <c r="D190" s="31">
        <f t="shared" ref="D190:H190" si="26">SUM(D182:D189)</f>
        <v>33.129999999999995</v>
      </c>
      <c r="E190" s="31">
        <f t="shared" si="26"/>
        <v>34.76</v>
      </c>
      <c r="F190" s="31">
        <f t="shared" si="26"/>
        <v>132.99</v>
      </c>
      <c r="G190" s="31">
        <f t="shared" si="26"/>
        <v>1006.22</v>
      </c>
      <c r="H190" s="62">
        <f t="shared" si="26"/>
        <v>177.77999999999997</v>
      </c>
    </row>
    <row r="191" spans="1:10" ht="21.75" customHeight="1" x14ac:dyDescent="0.2">
      <c r="A191" s="36"/>
      <c r="B191" s="37" t="s">
        <v>18</v>
      </c>
      <c r="C191" s="31">
        <f t="shared" ref="C191:H191" si="27">C190+C180</f>
        <v>1565</v>
      </c>
      <c r="D191" s="31">
        <f t="shared" si="27"/>
        <v>59.629999999999995</v>
      </c>
      <c r="E191" s="31">
        <f t="shared" si="27"/>
        <v>51.019999999999996</v>
      </c>
      <c r="F191" s="31">
        <f t="shared" si="27"/>
        <v>225.73000000000002</v>
      </c>
      <c r="G191" s="31">
        <f t="shared" si="27"/>
        <v>1611.7800000000002</v>
      </c>
      <c r="H191" s="62">
        <f t="shared" si="27"/>
        <v>338.66999999999996</v>
      </c>
      <c r="I191" s="76"/>
      <c r="J191" s="77"/>
    </row>
    <row r="192" spans="1:10" ht="66.75" customHeight="1" x14ac:dyDescent="0.2">
      <c r="A192" s="185" t="s">
        <v>34</v>
      </c>
      <c r="B192" s="185"/>
      <c r="C192" s="185"/>
      <c r="D192" s="185"/>
      <c r="E192" s="185"/>
      <c r="F192" s="185"/>
      <c r="G192" s="185"/>
      <c r="H192" s="185"/>
      <c r="I192" s="76"/>
      <c r="J192" s="77"/>
    </row>
    <row r="193" spans="1:10" ht="21" customHeight="1" x14ac:dyDescent="0.2">
      <c r="A193" s="44"/>
      <c r="B193" s="45" t="s">
        <v>35</v>
      </c>
      <c r="C193" s="46">
        <f t="shared" ref="C193:H193" si="28">(C12+C30+C49+C69+C87+C106+C124+C142+C160+C180)/10</f>
        <v>602.5</v>
      </c>
      <c r="D193" s="46">
        <f t="shared" si="28"/>
        <v>21.966000000000001</v>
      </c>
      <c r="E193" s="46">
        <f t="shared" si="28"/>
        <v>19.577999999999996</v>
      </c>
      <c r="F193" s="46">
        <f t="shared" si="28"/>
        <v>80.664000000000001</v>
      </c>
      <c r="G193" s="46">
        <f t="shared" si="28"/>
        <v>575.34400000000005</v>
      </c>
      <c r="H193" s="46">
        <f t="shared" si="28"/>
        <v>129.28199999999998</v>
      </c>
      <c r="I193" s="76"/>
      <c r="J193" s="77"/>
    </row>
    <row r="194" spans="1:10" s="71" customFormat="1" ht="12" customHeight="1" x14ac:dyDescent="0.2">
      <c r="A194" s="44"/>
      <c r="B194" s="45" t="s">
        <v>36</v>
      </c>
      <c r="C194" s="46">
        <f t="shared" ref="C194:H194" si="29">(C21+C39+C58+C78+C96+C114+C133+C151+C169+C190)/10</f>
        <v>922</v>
      </c>
      <c r="D194" s="46">
        <f t="shared" si="29"/>
        <v>31.502999999999997</v>
      </c>
      <c r="E194" s="46">
        <f t="shared" si="29"/>
        <v>29.553999999999995</v>
      </c>
      <c r="F194" s="46">
        <f t="shared" si="29"/>
        <v>128.655</v>
      </c>
      <c r="G194" s="46">
        <f t="shared" si="29"/>
        <v>881.90500000000009</v>
      </c>
      <c r="H194" s="46">
        <f t="shared" si="29"/>
        <v>189.29499999999999</v>
      </c>
    </row>
    <row r="195" spans="1:10" s="71" customFormat="1" ht="14.25" customHeight="1" x14ac:dyDescent="0.2">
      <c r="A195" s="44"/>
      <c r="B195" s="45" t="s">
        <v>37</v>
      </c>
      <c r="C195" s="46">
        <f t="shared" ref="C195:H195" si="30">(C193+C194)</f>
        <v>1524.5</v>
      </c>
      <c r="D195" s="46">
        <f t="shared" si="30"/>
        <v>53.468999999999994</v>
      </c>
      <c r="E195" s="46">
        <f t="shared" si="30"/>
        <v>49.131999999999991</v>
      </c>
      <c r="F195" s="46">
        <f t="shared" si="30"/>
        <v>209.31900000000002</v>
      </c>
      <c r="G195" s="46">
        <f t="shared" si="30"/>
        <v>1457.2490000000003</v>
      </c>
      <c r="H195" s="46">
        <f t="shared" si="30"/>
        <v>318.577</v>
      </c>
    </row>
    <row r="196" spans="1:10" s="71" customFormat="1" ht="18" customHeight="1" x14ac:dyDescent="0.2">
      <c r="A196" s="78"/>
      <c r="B196" s="196"/>
      <c r="C196" s="197"/>
      <c r="D196" s="161"/>
      <c r="E196" s="161"/>
      <c r="F196" s="161"/>
      <c r="G196" s="161"/>
      <c r="H196" s="167"/>
    </row>
    <row r="197" spans="1:10" s="71" customFormat="1" ht="18" customHeight="1" x14ac:dyDescent="0.2">
      <c r="A197" s="78"/>
      <c r="B197" s="196"/>
      <c r="C197" s="197"/>
      <c r="D197" s="161"/>
      <c r="E197" s="161"/>
      <c r="F197" s="161"/>
      <c r="G197" s="161"/>
      <c r="H197" s="167"/>
    </row>
    <row r="198" spans="1:10" s="71" customFormat="1" ht="12.6" customHeight="1" x14ac:dyDescent="0.2">
      <c r="A198" s="78"/>
      <c r="B198" s="196"/>
      <c r="C198" s="197"/>
      <c r="D198" s="161"/>
      <c r="E198" s="161"/>
      <c r="F198" s="161"/>
      <c r="G198" s="161"/>
      <c r="H198" s="167"/>
    </row>
    <row r="199" spans="1:10" s="71" customFormat="1" ht="12.6" customHeight="1" x14ac:dyDescent="0.2">
      <c r="A199" s="78"/>
      <c r="B199" s="196"/>
      <c r="C199" s="197"/>
      <c r="D199" s="161"/>
      <c r="E199" s="161"/>
      <c r="F199" s="161"/>
      <c r="G199" s="161"/>
      <c r="H199" s="167"/>
    </row>
    <row r="200" spans="1:10" s="158" customFormat="1" x14ac:dyDescent="0.2">
      <c r="A200" s="78"/>
      <c r="B200" s="163"/>
      <c r="C200" s="161"/>
      <c r="D200" s="161"/>
      <c r="E200" s="161"/>
      <c r="F200" s="161"/>
      <c r="G200" s="161"/>
      <c r="H200" s="162"/>
    </row>
    <row r="201" spans="1:10" s="158" customFormat="1" ht="15.6" x14ac:dyDescent="0.3">
      <c r="A201" s="78"/>
      <c r="B201" s="192" t="s">
        <v>157</v>
      </c>
      <c r="C201" s="192"/>
      <c r="D201" s="164"/>
      <c r="E201" s="161"/>
      <c r="F201" s="161"/>
      <c r="G201" s="161"/>
      <c r="H201" s="162"/>
    </row>
    <row r="202" spans="1:10" s="158" customFormat="1" ht="15.6" x14ac:dyDescent="0.3">
      <c r="B202" s="195" t="s">
        <v>156</v>
      </c>
      <c r="C202" s="195"/>
      <c r="D202" s="165"/>
      <c r="H202" s="51"/>
    </row>
    <row r="203" spans="1:10" s="158" customFormat="1" x14ac:dyDescent="0.2">
      <c r="C203" s="159"/>
      <c r="D203" s="159"/>
      <c r="E203" s="159"/>
      <c r="F203" s="159"/>
      <c r="G203" s="159"/>
      <c r="H203" s="51"/>
    </row>
    <row r="204" spans="1:10" s="158" customFormat="1" x14ac:dyDescent="0.2">
      <c r="B204" s="78"/>
      <c r="C204" s="159"/>
      <c r="D204" s="159"/>
      <c r="E204" s="159"/>
      <c r="F204" s="159"/>
      <c r="G204" s="159"/>
      <c r="H204" s="51"/>
    </row>
    <row r="205" spans="1:10" s="158" customFormat="1" x14ac:dyDescent="0.2">
      <c r="B205" s="78"/>
      <c r="H205" s="51"/>
    </row>
    <row r="206" spans="1:10" ht="12" x14ac:dyDescent="0.25">
      <c r="A206" s="160"/>
      <c r="C206" s="169"/>
      <c r="D206" s="169"/>
      <c r="E206" s="169"/>
      <c r="F206" s="169"/>
      <c r="G206" s="169"/>
      <c r="H206" s="169"/>
    </row>
    <row r="207" spans="1:10" ht="12" x14ac:dyDescent="0.25">
      <c r="A207" s="160"/>
      <c r="B207" s="169"/>
      <c r="C207" s="160"/>
      <c r="D207" s="160"/>
      <c r="E207" s="160"/>
      <c r="F207" s="160"/>
      <c r="G207" s="160"/>
      <c r="H207" s="50"/>
    </row>
    <row r="208" spans="1:10" x14ac:dyDescent="0.2">
      <c r="A208" s="160"/>
      <c r="B208" s="160"/>
      <c r="C208" s="160"/>
      <c r="D208" s="160"/>
      <c r="E208" s="160"/>
      <c r="F208" s="160"/>
      <c r="G208" s="160"/>
      <c r="H208" s="50"/>
    </row>
    <row r="209" spans="1:8" x14ac:dyDescent="0.2">
      <c r="A209" s="160"/>
      <c r="B209" s="160"/>
      <c r="C209" s="160"/>
      <c r="D209" s="160"/>
      <c r="E209" s="160"/>
      <c r="F209" s="160"/>
      <c r="G209" s="160"/>
      <c r="H209" s="50"/>
    </row>
    <row r="210" spans="1:8" x14ac:dyDescent="0.2">
      <c r="A210" s="160"/>
      <c r="B210" s="160"/>
      <c r="C210" s="160"/>
      <c r="D210" s="160"/>
      <c r="E210" s="160"/>
      <c r="F210" s="160"/>
      <c r="G210" s="160"/>
      <c r="H210" s="50"/>
    </row>
    <row r="211" spans="1:8" x14ac:dyDescent="0.2">
      <c r="A211" s="160"/>
      <c r="B211" s="160"/>
      <c r="C211" s="160"/>
      <c r="D211" s="160"/>
      <c r="E211" s="160"/>
      <c r="F211" s="160"/>
      <c r="G211" s="160"/>
      <c r="H211" s="50"/>
    </row>
    <row r="212" spans="1:8" x14ac:dyDescent="0.2">
      <c r="A212" s="160"/>
      <c r="B212" s="160"/>
      <c r="C212" s="160"/>
      <c r="D212" s="160"/>
      <c r="E212" s="160"/>
      <c r="F212" s="160"/>
      <c r="G212" s="160"/>
      <c r="H212" s="50"/>
    </row>
    <row r="213" spans="1:8" x14ac:dyDescent="0.2">
      <c r="A213" s="160"/>
      <c r="B213" s="160"/>
      <c r="C213" s="160"/>
      <c r="D213" s="160"/>
      <c r="E213" s="160"/>
      <c r="F213" s="160"/>
      <c r="G213" s="160"/>
      <c r="H213" s="50"/>
    </row>
    <row r="214" spans="1:8" x14ac:dyDescent="0.2">
      <c r="A214" s="160"/>
      <c r="B214" s="160"/>
      <c r="C214" s="160"/>
      <c r="D214" s="160"/>
      <c r="E214" s="160"/>
      <c r="F214" s="160"/>
      <c r="G214" s="160"/>
      <c r="H214" s="50"/>
    </row>
    <row r="215" spans="1:8" x14ac:dyDescent="0.2">
      <c r="A215" s="160"/>
      <c r="B215" s="160"/>
      <c r="C215" s="160"/>
      <c r="D215" s="160"/>
      <c r="E215" s="160"/>
      <c r="F215" s="160"/>
      <c r="G215" s="160"/>
      <c r="H215" s="50"/>
    </row>
    <row r="216" spans="1:8" x14ac:dyDescent="0.2">
      <c r="A216" s="160"/>
      <c r="B216" s="160"/>
      <c r="C216" s="160"/>
      <c r="D216" s="160"/>
      <c r="E216" s="160"/>
      <c r="F216" s="160"/>
      <c r="G216" s="160"/>
      <c r="H216" s="50"/>
    </row>
    <row r="217" spans="1:8" x14ac:dyDescent="0.2">
      <c r="A217" s="160"/>
      <c r="B217" s="160"/>
      <c r="C217" s="160"/>
      <c r="D217" s="160"/>
      <c r="E217" s="160"/>
      <c r="F217" s="160"/>
      <c r="G217" s="160"/>
      <c r="H217" s="50"/>
    </row>
    <row r="218" spans="1:8" x14ac:dyDescent="0.2">
      <c r="A218" s="160"/>
      <c r="B218" s="160"/>
      <c r="C218" s="160"/>
      <c r="D218" s="160"/>
      <c r="E218" s="160"/>
      <c r="F218" s="160"/>
      <c r="G218" s="160"/>
      <c r="H218" s="50"/>
    </row>
    <row r="219" spans="1:8" x14ac:dyDescent="0.2">
      <c r="A219" s="160"/>
      <c r="B219" s="160"/>
      <c r="C219" s="160"/>
      <c r="D219" s="160"/>
      <c r="E219" s="160"/>
      <c r="F219" s="160"/>
      <c r="G219" s="160"/>
      <c r="H219" s="50"/>
    </row>
    <row r="220" spans="1:8" x14ac:dyDescent="0.2">
      <c r="A220" s="160"/>
      <c r="B220" s="160"/>
      <c r="C220" s="160"/>
      <c r="D220" s="160"/>
      <c r="E220" s="160"/>
      <c r="F220" s="160"/>
      <c r="G220" s="160"/>
      <c r="H220" s="50"/>
    </row>
    <row r="221" spans="1:8" x14ac:dyDescent="0.2">
      <c r="A221" s="160"/>
      <c r="B221" s="160"/>
      <c r="C221" s="160"/>
      <c r="D221" s="160"/>
      <c r="E221" s="160"/>
      <c r="F221" s="160"/>
      <c r="G221" s="160"/>
      <c r="H221" s="50"/>
    </row>
    <row r="222" spans="1:8" x14ac:dyDescent="0.2">
      <c r="A222" s="160"/>
      <c r="B222" s="160"/>
      <c r="C222" s="160"/>
      <c r="D222" s="160"/>
      <c r="E222" s="160"/>
      <c r="F222" s="160"/>
      <c r="G222" s="160"/>
      <c r="H222" s="50"/>
    </row>
    <row r="223" spans="1:8" x14ac:dyDescent="0.2">
      <c r="A223" s="160"/>
      <c r="B223" s="160"/>
      <c r="C223" s="160"/>
      <c r="D223" s="160"/>
      <c r="E223" s="160"/>
      <c r="F223" s="160"/>
      <c r="G223" s="160"/>
      <c r="H223" s="50"/>
    </row>
    <row r="224" spans="1:8" x14ac:dyDescent="0.2">
      <c r="A224" s="160"/>
      <c r="B224" s="160"/>
      <c r="C224" s="160"/>
      <c r="D224" s="160"/>
      <c r="E224" s="160"/>
      <c r="F224" s="160"/>
      <c r="G224" s="160"/>
      <c r="H224" s="50"/>
    </row>
    <row r="225" spans="1:8" x14ac:dyDescent="0.2">
      <c r="A225" s="160"/>
      <c r="B225" s="160"/>
      <c r="C225" s="160"/>
      <c r="D225" s="160"/>
      <c r="E225" s="160"/>
      <c r="F225" s="160"/>
      <c r="G225" s="160"/>
      <c r="H225" s="50"/>
    </row>
    <row r="226" spans="1:8" x14ac:dyDescent="0.2">
      <c r="A226" s="160"/>
      <c r="B226" s="160"/>
      <c r="C226" s="160"/>
      <c r="D226" s="160"/>
      <c r="E226" s="160"/>
      <c r="F226" s="160"/>
      <c r="G226" s="160"/>
      <c r="H226" s="50"/>
    </row>
    <row r="227" spans="1:8" x14ac:dyDescent="0.2">
      <c r="A227" s="160"/>
      <c r="B227" s="160"/>
      <c r="C227" s="160"/>
      <c r="D227" s="160"/>
      <c r="E227" s="160"/>
      <c r="F227" s="160"/>
      <c r="G227" s="160"/>
      <c r="H227" s="50"/>
    </row>
    <row r="228" spans="1:8" x14ac:dyDescent="0.2">
      <c r="A228" s="160"/>
      <c r="B228" s="160"/>
      <c r="C228" s="160"/>
      <c r="D228" s="160"/>
      <c r="E228" s="160"/>
      <c r="F228" s="160"/>
      <c r="G228" s="160"/>
      <c r="H228" s="50"/>
    </row>
    <row r="229" spans="1:8" x14ac:dyDescent="0.2">
      <c r="A229" s="160"/>
      <c r="B229" s="160"/>
      <c r="C229" s="160"/>
      <c r="D229" s="160"/>
      <c r="E229" s="160"/>
      <c r="F229" s="160"/>
      <c r="G229" s="160"/>
      <c r="H229" s="50"/>
    </row>
    <row r="230" spans="1:8" x14ac:dyDescent="0.2">
      <c r="A230" s="160"/>
      <c r="B230" s="160"/>
      <c r="C230" s="160"/>
      <c r="D230" s="160"/>
      <c r="E230" s="160"/>
      <c r="F230" s="160"/>
      <c r="G230" s="160"/>
      <c r="H230" s="50"/>
    </row>
    <row r="231" spans="1:8" x14ac:dyDescent="0.2">
      <c r="A231" s="160"/>
      <c r="B231" s="160"/>
      <c r="C231" s="160"/>
      <c r="D231" s="160"/>
      <c r="E231" s="160"/>
      <c r="F231" s="160"/>
      <c r="G231" s="160"/>
      <c r="H231" s="50"/>
    </row>
    <row r="232" spans="1:8" x14ac:dyDescent="0.2">
      <c r="A232" s="160"/>
      <c r="B232" s="160"/>
      <c r="C232" s="160"/>
      <c r="D232" s="160"/>
      <c r="E232" s="160"/>
      <c r="F232" s="160"/>
      <c r="G232" s="160"/>
      <c r="H232" s="50"/>
    </row>
    <row r="233" spans="1:8" x14ac:dyDescent="0.2">
      <c r="A233" s="160"/>
      <c r="B233" s="160"/>
      <c r="C233" s="160"/>
      <c r="D233" s="160"/>
      <c r="E233" s="160"/>
      <c r="F233" s="160"/>
      <c r="G233" s="160"/>
      <c r="H233" s="50"/>
    </row>
    <row r="234" spans="1:8" x14ac:dyDescent="0.2">
      <c r="A234" s="160"/>
      <c r="B234" s="160"/>
      <c r="C234" s="160"/>
      <c r="D234" s="160"/>
      <c r="E234" s="160"/>
      <c r="F234" s="160"/>
      <c r="G234" s="160"/>
      <c r="H234" s="50"/>
    </row>
    <row r="235" spans="1:8" x14ac:dyDescent="0.2">
      <c r="A235" s="160"/>
      <c r="B235" s="160"/>
      <c r="C235" s="160"/>
      <c r="D235" s="160"/>
      <c r="E235" s="160"/>
      <c r="F235" s="160"/>
      <c r="G235" s="160"/>
      <c r="H235" s="50"/>
    </row>
    <row r="236" spans="1:8" x14ac:dyDescent="0.2">
      <c r="A236" s="160"/>
      <c r="B236" s="160"/>
      <c r="C236" s="160"/>
      <c r="D236" s="160"/>
      <c r="E236" s="160"/>
      <c r="F236" s="160"/>
      <c r="G236" s="160"/>
      <c r="H236" s="50"/>
    </row>
    <row r="237" spans="1:8" x14ac:dyDescent="0.2">
      <c r="A237" s="160"/>
      <c r="B237" s="160"/>
      <c r="C237" s="160"/>
      <c r="D237" s="160"/>
      <c r="E237" s="160"/>
      <c r="F237" s="160"/>
      <c r="G237" s="160"/>
      <c r="H237" s="50"/>
    </row>
    <row r="238" spans="1:8" x14ac:dyDescent="0.2">
      <c r="A238" s="160"/>
      <c r="B238" s="160"/>
      <c r="C238" s="160"/>
      <c r="D238" s="160"/>
      <c r="E238" s="160"/>
      <c r="F238" s="160"/>
      <c r="G238" s="160"/>
      <c r="H238" s="50"/>
    </row>
    <row r="239" spans="1:8" x14ac:dyDescent="0.2">
      <c r="A239" s="160"/>
      <c r="B239" s="160"/>
      <c r="C239" s="160"/>
      <c r="D239" s="160"/>
      <c r="E239" s="160"/>
      <c r="F239" s="160"/>
      <c r="G239" s="160"/>
      <c r="H239" s="50"/>
    </row>
    <row r="240" spans="1:8" x14ac:dyDescent="0.2">
      <c r="A240" s="160"/>
      <c r="B240" s="160"/>
      <c r="C240" s="160"/>
      <c r="D240" s="160"/>
      <c r="E240" s="160"/>
      <c r="F240" s="160"/>
      <c r="G240" s="160"/>
      <c r="H240" s="50"/>
    </row>
    <row r="241" spans="1:8" x14ac:dyDescent="0.2">
      <c r="A241" s="160"/>
      <c r="B241" s="160"/>
      <c r="C241" s="160"/>
      <c r="D241" s="160"/>
      <c r="E241" s="160"/>
      <c r="F241" s="160"/>
      <c r="G241" s="160"/>
      <c r="H241" s="50"/>
    </row>
    <row r="242" spans="1:8" x14ac:dyDescent="0.2">
      <c r="A242" s="160"/>
      <c r="B242" s="160"/>
      <c r="C242" s="160"/>
      <c r="D242" s="160"/>
      <c r="E242" s="160"/>
      <c r="F242" s="160"/>
      <c r="G242" s="160"/>
      <c r="H242" s="50"/>
    </row>
    <row r="243" spans="1:8" x14ac:dyDescent="0.2">
      <c r="A243" s="160"/>
      <c r="B243" s="160"/>
      <c r="C243" s="160"/>
      <c r="D243" s="160"/>
      <c r="E243" s="160"/>
      <c r="F243" s="160"/>
      <c r="G243" s="160"/>
      <c r="H243" s="50"/>
    </row>
    <row r="244" spans="1:8" x14ac:dyDescent="0.2">
      <c r="A244" s="160"/>
      <c r="B244" s="160"/>
      <c r="C244" s="160"/>
      <c r="D244" s="160"/>
      <c r="E244" s="160"/>
      <c r="F244" s="160"/>
      <c r="G244" s="160"/>
      <c r="H244" s="50"/>
    </row>
    <row r="245" spans="1:8" x14ac:dyDescent="0.2">
      <c r="A245" s="160"/>
      <c r="B245" s="160"/>
      <c r="C245" s="160"/>
      <c r="D245" s="160"/>
      <c r="E245" s="160"/>
      <c r="F245" s="160"/>
      <c r="G245" s="160"/>
      <c r="H245" s="50"/>
    </row>
    <row r="246" spans="1:8" x14ac:dyDescent="0.2">
      <c r="A246" s="160"/>
      <c r="B246" s="160"/>
      <c r="C246" s="160"/>
      <c r="D246" s="160"/>
      <c r="E246" s="160"/>
      <c r="F246" s="160"/>
      <c r="G246" s="160"/>
      <c r="H246" s="50"/>
    </row>
    <row r="247" spans="1:8" x14ac:dyDescent="0.2">
      <c r="A247" s="160"/>
      <c r="B247" s="160"/>
      <c r="C247" s="160"/>
      <c r="D247" s="160"/>
      <c r="E247" s="160"/>
      <c r="F247" s="160"/>
      <c r="G247" s="160"/>
      <c r="H247" s="50"/>
    </row>
    <row r="248" spans="1:8" x14ac:dyDescent="0.2">
      <c r="A248" s="160"/>
      <c r="B248" s="160"/>
      <c r="C248" s="160"/>
      <c r="D248" s="160"/>
      <c r="E248" s="160"/>
      <c r="F248" s="160"/>
      <c r="G248" s="160"/>
      <c r="H248" s="50"/>
    </row>
    <row r="249" spans="1:8" x14ac:dyDescent="0.2">
      <c r="A249" s="160"/>
      <c r="B249" s="160"/>
      <c r="C249" s="160"/>
      <c r="D249" s="160"/>
      <c r="E249" s="160"/>
      <c r="F249" s="160"/>
      <c r="G249" s="160"/>
      <c r="H249" s="50"/>
    </row>
    <row r="250" spans="1:8" x14ac:dyDescent="0.2">
      <c r="A250" s="160"/>
      <c r="B250" s="160"/>
      <c r="C250" s="160"/>
      <c r="D250" s="160"/>
      <c r="E250" s="160"/>
      <c r="F250" s="160"/>
      <c r="G250" s="160"/>
      <c r="H250" s="50"/>
    </row>
    <row r="251" spans="1:8" x14ac:dyDescent="0.2">
      <c r="A251" s="160"/>
      <c r="B251" s="160"/>
      <c r="C251" s="160"/>
      <c r="D251" s="160"/>
      <c r="E251" s="160"/>
      <c r="F251" s="160"/>
      <c r="G251" s="160"/>
      <c r="H251" s="50"/>
    </row>
    <row r="252" spans="1:8" x14ac:dyDescent="0.2">
      <c r="A252" s="160"/>
      <c r="B252" s="160"/>
      <c r="C252" s="160"/>
      <c r="D252" s="160"/>
      <c r="E252" s="160"/>
      <c r="F252" s="160"/>
      <c r="G252" s="160"/>
      <c r="H252" s="50"/>
    </row>
    <row r="253" spans="1:8" x14ac:dyDescent="0.2">
      <c r="A253" s="160"/>
      <c r="B253" s="160"/>
      <c r="C253" s="160"/>
      <c r="D253" s="160"/>
      <c r="E253" s="160"/>
      <c r="F253" s="160"/>
      <c r="G253" s="160"/>
      <c r="H253" s="50"/>
    </row>
    <row r="254" spans="1:8" x14ac:dyDescent="0.2">
      <c r="A254" s="160"/>
      <c r="B254" s="160"/>
      <c r="C254" s="160"/>
      <c r="D254" s="160"/>
      <c r="E254" s="160"/>
      <c r="F254" s="160"/>
      <c r="G254" s="160"/>
      <c r="H254" s="50"/>
    </row>
    <row r="255" spans="1:8" x14ac:dyDescent="0.2">
      <c r="A255" s="160"/>
      <c r="B255" s="160"/>
      <c r="C255" s="160"/>
      <c r="D255" s="160"/>
      <c r="E255" s="160"/>
      <c r="F255" s="160"/>
      <c r="G255" s="160"/>
      <c r="H255" s="50"/>
    </row>
    <row r="256" spans="1:8" x14ac:dyDescent="0.2">
      <c r="A256" s="160"/>
      <c r="B256" s="160"/>
      <c r="C256" s="160"/>
      <c r="D256" s="160"/>
      <c r="E256" s="160"/>
      <c r="F256" s="160"/>
      <c r="G256" s="160"/>
      <c r="H256" s="50"/>
    </row>
    <row r="257" spans="1:8" x14ac:dyDescent="0.2">
      <c r="A257" s="160"/>
      <c r="B257" s="160"/>
      <c r="C257" s="160"/>
      <c r="D257" s="160"/>
      <c r="E257" s="160"/>
      <c r="F257" s="160"/>
      <c r="G257" s="160"/>
      <c r="H257" s="50"/>
    </row>
    <row r="258" spans="1:8" x14ac:dyDescent="0.2">
      <c r="A258" s="160"/>
      <c r="B258" s="160"/>
      <c r="C258" s="160"/>
      <c r="D258" s="160"/>
      <c r="E258" s="160"/>
      <c r="F258" s="160"/>
      <c r="G258" s="160"/>
      <c r="H258" s="50"/>
    </row>
    <row r="259" spans="1:8" x14ac:dyDescent="0.2">
      <c r="A259" s="160"/>
      <c r="B259" s="160"/>
      <c r="C259" s="160"/>
      <c r="D259" s="160"/>
      <c r="E259" s="160"/>
      <c r="F259" s="160"/>
      <c r="G259" s="160"/>
      <c r="H259" s="50"/>
    </row>
    <row r="260" spans="1:8" x14ac:dyDescent="0.2">
      <c r="A260" s="160"/>
      <c r="B260" s="160"/>
      <c r="C260" s="160"/>
      <c r="D260" s="160"/>
      <c r="E260" s="160"/>
      <c r="F260" s="160"/>
      <c r="G260" s="160"/>
      <c r="H260" s="50"/>
    </row>
    <row r="261" spans="1:8" x14ac:dyDescent="0.2">
      <c r="A261" s="160"/>
      <c r="B261" s="160"/>
      <c r="C261" s="160"/>
      <c r="D261" s="160"/>
      <c r="E261" s="160"/>
      <c r="F261" s="160"/>
      <c r="G261" s="160"/>
      <c r="H261" s="50"/>
    </row>
    <row r="262" spans="1:8" x14ac:dyDescent="0.2">
      <c r="B262" s="160"/>
      <c r="H262" s="51"/>
    </row>
    <row r="263" spans="1:8" x14ac:dyDescent="0.2">
      <c r="H263" s="51"/>
    </row>
    <row r="264" spans="1:8" x14ac:dyDescent="0.2">
      <c r="H264" s="51"/>
    </row>
    <row r="265" spans="1:8" x14ac:dyDescent="0.2">
      <c r="H265" s="51"/>
    </row>
    <row r="266" spans="1:8" x14ac:dyDescent="0.2">
      <c r="H266" s="51"/>
    </row>
    <row r="267" spans="1:8" x14ac:dyDescent="0.2">
      <c r="H267" s="51"/>
    </row>
    <row r="268" spans="1:8" x14ac:dyDescent="0.2">
      <c r="H268" s="51"/>
    </row>
    <row r="269" spans="1:8" x14ac:dyDescent="0.2">
      <c r="H269" s="51"/>
    </row>
    <row r="270" spans="1:8" x14ac:dyDescent="0.2">
      <c r="H270" s="51"/>
    </row>
    <row r="271" spans="1:8" x14ac:dyDescent="0.2">
      <c r="H271" s="51"/>
    </row>
    <row r="272" spans="1:8" x14ac:dyDescent="0.2">
      <c r="H272" s="51"/>
    </row>
    <row r="273" spans="8:8" x14ac:dyDescent="0.2">
      <c r="H273" s="51"/>
    </row>
    <row r="274" spans="8:8" x14ac:dyDescent="0.2">
      <c r="H274" s="51"/>
    </row>
    <row r="275" spans="8:8" x14ac:dyDescent="0.2">
      <c r="H275" s="51"/>
    </row>
    <row r="276" spans="8:8" x14ac:dyDescent="0.2">
      <c r="H276" s="51"/>
    </row>
    <row r="277" spans="8:8" x14ac:dyDescent="0.2">
      <c r="H277" s="51"/>
    </row>
    <row r="278" spans="8:8" x14ac:dyDescent="0.2">
      <c r="H278" s="51"/>
    </row>
    <row r="279" spans="8:8" x14ac:dyDescent="0.2">
      <c r="H279" s="51"/>
    </row>
    <row r="280" spans="8:8" x14ac:dyDescent="0.2">
      <c r="H280" s="51"/>
    </row>
    <row r="281" spans="8:8" x14ac:dyDescent="0.2">
      <c r="H281" s="51"/>
    </row>
    <row r="282" spans="8:8" x14ac:dyDescent="0.2">
      <c r="H282" s="51"/>
    </row>
    <row r="283" spans="8:8" x14ac:dyDescent="0.2">
      <c r="H283" s="51"/>
    </row>
    <row r="284" spans="8:8" x14ac:dyDescent="0.2">
      <c r="H284" s="51"/>
    </row>
    <row r="285" spans="8:8" x14ac:dyDescent="0.2">
      <c r="H285" s="51"/>
    </row>
    <row r="286" spans="8:8" x14ac:dyDescent="0.2">
      <c r="H286" s="51"/>
    </row>
    <row r="287" spans="8:8" x14ac:dyDescent="0.2">
      <c r="H287" s="51"/>
    </row>
    <row r="288" spans="8:8" x14ac:dyDescent="0.2">
      <c r="H288" s="51"/>
    </row>
    <row r="289" spans="8:8" x14ac:dyDescent="0.2">
      <c r="H289" s="51"/>
    </row>
    <row r="290" spans="8:8" x14ac:dyDescent="0.2">
      <c r="H290" s="51"/>
    </row>
    <row r="291" spans="8:8" x14ac:dyDescent="0.2">
      <c r="H291" s="51"/>
    </row>
    <row r="292" spans="8:8" x14ac:dyDescent="0.2">
      <c r="H292" s="51"/>
    </row>
    <row r="293" spans="8:8" x14ac:dyDescent="0.2">
      <c r="H293" s="51"/>
    </row>
    <row r="294" spans="8:8" x14ac:dyDescent="0.2">
      <c r="H294" s="51"/>
    </row>
    <row r="295" spans="8:8" x14ac:dyDescent="0.2">
      <c r="H295" s="51"/>
    </row>
    <row r="296" spans="8:8" x14ac:dyDescent="0.2">
      <c r="H296" s="51"/>
    </row>
    <row r="297" spans="8:8" x14ac:dyDescent="0.2">
      <c r="H297" s="51"/>
    </row>
    <row r="298" spans="8:8" x14ac:dyDescent="0.2">
      <c r="H298" s="51"/>
    </row>
    <row r="299" spans="8:8" x14ac:dyDescent="0.2">
      <c r="H299" s="51"/>
    </row>
    <row r="300" spans="8:8" x14ac:dyDescent="0.2">
      <c r="H300" s="51"/>
    </row>
    <row r="301" spans="8:8" x14ac:dyDescent="0.2">
      <c r="H301" s="51"/>
    </row>
    <row r="302" spans="8:8" x14ac:dyDescent="0.2">
      <c r="H302" s="51"/>
    </row>
    <row r="303" spans="8:8" x14ac:dyDescent="0.2">
      <c r="H303" s="51"/>
    </row>
    <row r="304" spans="8:8" x14ac:dyDescent="0.2">
      <c r="H304" s="51"/>
    </row>
    <row r="305" spans="8:8" x14ac:dyDescent="0.2">
      <c r="H305" s="51"/>
    </row>
    <row r="306" spans="8:8" x14ac:dyDescent="0.2">
      <c r="H306" s="51"/>
    </row>
    <row r="307" spans="8:8" x14ac:dyDescent="0.2">
      <c r="H307" s="51"/>
    </row>
    <row r="308" spans="8:8" x14ac:dyDescent="0.2">
      <c r="H308" s="51"/>
    </row>
    <row r="309" spans="8:8" x14ac:dyDescent="0.2">
      <c r="H309" s="51"/>
    </row>
    <row r="310" spans="8:8" x14ac:dyDescent="0.2">
      <c r="H310" s="51"/>
    </row>
    <row r="311" spans="8:8" x14ac:dyDescent="0.2">
      <c r="H311" s="51"/>
    </row>
    <row r="312" spans="8:8" x14ac:dyDescent="0.2">
      <c r="H312" s="51"/>
    </row>
    <row r="313" spans="8:8" x14ac:dyDescent="0.2">
      <c r="H313" s="51"/>
    </row>
    <row r="314" spans="8:8" x14ac:dyDescent="0.2">
      <c r="H314" s="51"/>
    </row>
    <row r="315" spans="8:8" x14ac:dyDescent="0.2">
      <c r="H315" s="51"/>
    </row>
    <row r="316" spans="8:8" x14ac:dyDescent="0.2">
      <c r="H316" s="51"/>
    </row>
    <row r="317" spans="8:8" x14ac:dyDescent="0.2">
      <c r="H317" s="51"/>
    </row>
    <row r="318" spans="8:8" x14ac:dyDescent="0.2">
      <c r="H318" s="51"/>
    </row>
    <row r="319" spans="8:8" x14ac:dyDescent="0.2">
      <c r="H319" s="51"/>
    </row>
    <row r="320" spans="8:8" x14ac:dyDescent="0.2">
      <c r="H320" s="51"/>
    </row>
    <row r="321" spans="8:8" x14ac:dyDescent="0.2">
      <c r="H321" s="51"/>
    </row>
    <row r="322" spans="8:8" x14ac:dyDescent="0.2">
      <c r="H322" s="51"/>
    </row>
    <row r="323" spans="8:8" x14ac:dyDescent="0.2">
      <c r="H323" s="51"/>
    </row>
    <row r="324" spans="8:8" x14ac:dyDescent="0.2">
      <c r="H324" s="51"/>
    </row>
    <row r="325" spans="8:8" x14ac:dyDescent="0.2">
      <c r="H325" s="51"/>
    </row>
    <row r="326" spans="8:8" x14ac:dyDescent="0.2">
      <c r="H326" s="51"/>
    </row>
    <row r="327" spans="8:8" x14ac:dyDescent="0.2">
      <c r="H327" s="51"/>
    </row>
    <row r="328" spans="8:8" x14ac:dyDescent="0.2">
      <c r="H328" s="51"/>
    </row>
    <row r="329" spans="8:8" x14ac:dyDescent="0.2">
      <c r="H329" s="51"/>
    </row>
    <row r="330" spans="8:8" x14ac:dyDescent="0.2">
      <c r="H330" s="51"/>
    </row>
    <row r="331" spans="8:8" x14ac:dyDescent="0.2">
      <c r="H331" s="51"/>
    </row>
    <row r="332" spans="8:8" x14ac:dyDescent="0.2">
      <c r="H332" s="51"/>
    </row>
    <row r="333" spans="8:8" x14ac:dyDescent="0.2">
      <c r="H333" s="51"/>
    </row>
    <row r="334" spans="8:8" x14ac:dyDescent="0.2">
      <c r="H334" s="51"/>
    </row>
    <row r="335" spans="8:8" x14ac:dyDescent="0.2">
      <c r="H335" s="51"/>
    </row>
    <row r="336" spans="8:8" x14ac:dyDescent="0.2">
      <c r="H336" s="51"/>
    </row>
    <row r="337" spans="8:8" x14ac:dyDescent="0.2">
      <c r="H337" s="51"/>
    </row>
    <row r="338" spans="8:8" x14ac:dyDescent="0.2">
      <c r="H338" s="51"/>
    </row>
    <row r="339" spans="8:8" x14ac:dyDescent="0.2">
      <c r="H339" s="51"/>
    </row>
    <row r="340" spans="8:8" x14ac:dyDescent="0.2">
      <c r="H340" s="51"/>
    </row>
    <row r="341" spans="8:8" x14ac:dyDescent="0.2">
      <c r="H341" s="51"/>
    </row>
    <row r="342" spans="8:8" x14ac:dyDescent="0.2">
      <c r="H342" s="51"/>
    </row>
    <row r="343" spans="8:8" x14ac:dyDescent="0.2">
      <c r="H343" s="51"/>
    </row>
    <row r="344" spans="8:8" x14ac:dyDescent="0.2">
      <c r="H344" s="51"/>
    </row>
    <row r="345" spans="8:8" x14ac:dyDescent="0.2">
      <c r="H345" s="51"/>
    </row>
    <row r="346" spans="8:8" x14ac:dyDescent="0.2">
      <c r="H346" s="51"/>
    </row>
    <row r="347" spans="8:8" x14ac:dyDescent="0.2">
      <c r="H347" s="51"/>
    </row>
    <row r="348" spans="8:8" x14ac:dyDescent="0.2">
      <c r="H348" s="51"/>
    </row>
    <row r="349" spans="8:8" x14ac:dyDescent="0.2">
      <c r="H349" s="51"/>
    </row>
    <row r="350" spans="8:8" x14ac:dyDescent="0.2">
      <c r="H350" s="51"/>
    </row>
    <row r="351" spans="8:8" x14ac:dyDescent="0.2">
      <c r="H351" s="51"/>
    </row>
    <row r="352" spans="8:8" x14ac:dyDescent="0.2">
      <c r="H352" s="51"/>
    </row>
    <row r="353" spans="8:8" x14ac:dyDescent="0.2">
      <c r="H353" s="51"/>
    </row>
    <row r="354" spans="8:8" x14ac:dyDescent="0.2">
      <c r="H354" s="51"/>
    </row>
    <row r="355" spans="8:8" x14ac:dyDescent="0.2">
      <c r="H355" s="51"/>
    </row>
    <row r="356" spans="8:8" x14ac:dyDescent="0.2">
      <c r="H356" s="51"/>
    </row>
    <row r="357" spans="8:8" x14ac:dyDescent="0.2">
      <c r="H357" s="51"/>
    </row>
    <row r="358" spans="8:8" x14ac:dyDescent="0.2">
      <c r="H358" s="51"/>
    </row>
    <row r="359" spans="8:8" x14ac:dyDescent="0.2">
      <c r="H359" s="51"/>
    </row>
    <row r="360" spans="8:8" x14ac:dyDescent="0.2">
      <c r="H360" s="51"/>
    </row>
    <row r="361" spans="8:8" x14ac:dyDescent="0.2">
      <c r="H361" s="51"/>
    </row>
    <row r="362" spans="8:8" x14ac:dyDescent="0.2">
      <c r="H362" s="51"/>
    </row>
    <row r="363" spans="8:8" x14ac:dyDescent="0.2">
      <c r="H363" s="51"/>
    </row>
    <row r="364" spans="8:8" x14ac:dyDescent="0.2">
      <c r="H364" s="51"/>
    </row>
    <row r="365" spans="8:8" x14ac:dyDescent="0.2">
      <c r="H365" s="51"/>
    </row>
    <row r="366" spans="8:8" x14ac:dyDescent="0.2">
      <c r="H366" s="51"/>
    </row>
    <row r="367" spans="8:8" x14ac:dyDescent="0.2">
      <c r="H367" s="51"/>
    </row>
    <row r="368" spans="8:8" x14ac:dyDescent="0.2">
      <c r="H368" s="51"/>
    </row>
    <row r="369" spans="8:8" x14ac:dyDescent="0.2">
      <c r="H369" s="51"/>
    </row>
    <row r="370" spans="8:8" x14ac:dyDescent="0.2">
      <c r="H370" s="51"/>
    </row>
    <row r="371" spans="8:8" x14ac:dyDescent="0.2">
      <c r="H371" s="51"/>
    </row>
    <row r="372" spans="8:8" x14ac:dyDescent="0.2">
      <c r="H372" s="51"/>
    </row>
    <row r="373" spans="8:8" x14ac:dyDescent="0.2">
      <c r="H373" s="51"/>
    </row>
    <row r="374" spans="8:8" x14ac:dyDescent="0.2">
      <c r="H374" s="51"/>
    </row>
    <row r="375" spans="8:8" x14ac:dyDescent="0.2">
      <c r="H375" s="51"/>
    </row>
    <row r="376" spans="8:8" x14ac:dyDescent="0.2">
      <c r="H376" s="51"/>
    </row>
    <row r="377" spans="8:8" x14ac:dyDescent="0.2">
      <c r="H377" s="51"/>
    </row>
    <row r="378" spans="8:8" x14ac:dyDescent="0.2">
      <c r="H378" s="51"/>
    </row>
    <row r="379" spans="8:8" x14ac:dyDescent="0.2">
      <c r="H379" s="51"/>
    </row>
    <row r="380" spans="8:8" x14ac:dyDescent="0.2">
      <c r="H380" s="51"/>
    </row>
    <row r="381" spans="8:8" x14ac:dyDescent="0.2">
      <c r="H381" s="51"/>
    </row>
    <row r="382" spans="8:8" x14ac:dyDescent="0.2">
      <c r="H382" s="51"/>
    </row>
    <row r="383" spans="8:8" x14ac:dyDescent="0.2">
      <c r="H383" s="51"/>
    </row>
    <row r="384" spans="8:8" x14ac:dyDescent="0.2">
      <c r="H384" s="51"/>
    </row>
    <row r="385" spans="8:8" x14ac:dyDescent="0.2">
      <c r="H385" s="51"/>
    </row>
    <row r="386" spans="8:8" x14ac:dyDescent="0.2">
      <c r="H386" s="51"/>
    </row>
    <row r="387" spans="8:8" x14ac:dyDescent="0.2">
      <c r="H387" s="51"/>
    </row>
    <row r="388" spans="8:8" x14ac:dyDescent="0.2">
      <c r="H388" s="51"/>
    </row>
    <row r="389" spans="8:8" x14ac:dyDescent="0.2">
      <c r="H389" s="51"/>
    </row>
    <row r="390" spans="8:8" x14ac:dyDescent="0.2">
      <c r="H390" s="51"/>
    </row>
    <row r="391" spans="8:8" x14ac:dyDescent="0.2">
      <c r="H391" s="51"/>
    </row>
    <row r="392" spans="8:8" x14ac:dyDescent="0.2">
      <c r="H392" s="51"/>
    </row>
    <row r="393" spans="8:8" x14ac:dyDescent="0.2">
      <c r="H393" s="51"/>
    </row>
    <row r="394" spans="8:8" x14ac:dyDescent="0.2">
      <c r="H394" s="51"/>
    </row>
    <row r="395" spans="8:8" x14ac:dyDescent="0.2">
      <c r="H395" s="51"/>
    </row>
    <row r="396" spans="8:8" x14ac:dyDescent="0.2">
      <c r="H396" s="51"/>
    </row>
    <row r="397" spans="8:8" x14ac:dyDescent="0.2">
      <c r="H397" s="51"/>
    </row>
    <row r="398" spans="8:8" x14ac:dyDescent="0.2">
      <c r="H398" s="51"/>
    </row>
    <row r="399" spans="8:8" x14ac:dyDescent="0.2">
      <c r="H399" s="51"/>
    </row>
    <row r="400" spans="8:8" x14ac:dyDescent="0.2">
      <c r="H400" s="51"/>
    </row>
    <row r="401" spans="8:8" x14ac:dyDescent="0.2">
      <c r="H401" s="51"/>
    </row>
    <row r="402" spans="8:8" x14ac:dyDescent="0.2">
      <c r="H402" s="51"/>
    </row>
    <row r="403" spans="8:8" x14ac:dyDescent="0.2">
      <c r="H403" s="51"/>
    </row>
    <row r="404" spans="8:8" x14ac:dyDescent="0.2">
      <c r="H404" s="51"/>
    </row>
    <row r="405" spans="8:8" x14ac:dyDescent="0.2">
      <c r="H405" s="51"/>
    </row>
    <row r="406" spans="8:8" x14ac:dyDescent="0.2">
      <c r="H406" s="51"/>
    </row>
    <row r="407" spans="8:8" x14ac:dyDescent="0.2">
      <c r="H407" s="51"/>
    </row>
    <row r="408" spans="8:8" x14ac:dyDescent="0.2">
      <c r="H408" s="51"/>
    </row>
    <row r="409" spans="8:8" x14ac:dyDescent="0.2">
      <c r="H409" s="51"/>
    </row>
    <row r="410" spans="8:8" x14ac:dyDescent="0.2">
      <c r="H410" s="51"/>
    </row>
    <row r="411" spans="8:8" x14ac:dyDescent="0.2">
      <c r="H411" s="51"/>
    </row>
    <row r="412" spans="8:8" x14ac:dyDescent="0.2">
      <c r="H412" s="51"/>
    </row>
    <row r="413" spans="8:8" x14ac:dyDescent="0.2">
      <c r="H413" s="51"/>
    </row>
    <row r="414" spans="8:8" x14ac:dyDescent="0.2">
      <c r="H414" s="51"/>
    </row>
    <row r="415" spans="8:8" x14ac:dyDescent="0.2">
      <c r="H415" s="51"/>
    </row>
    <row r="416" spans="8:8" x14ac:dyDescent="0.2">
      <c r="H416" s="51"/>
    </row>
    <row r="417" spans="8:8" x14ac:dyDescent="0.2">
      <c r="H417" s="51"/>
    </row>
    <row r="418" spans="8:8" x14ac:dyDescent="0.2">
      <c r="H418" s="51"/>
    </row>
    <row r="419" spans="8:8" x14ac:dyDescent="0.2">
      <c r="H419" s="51"/>
    </row>
    <row r="420" spans="8:8" x14ac:dyDescent="0.2">
      <c r="H420" s="51"/>
    </row>
    <row r="421" spans="8:8" x14ac:dyDescent="0.2">
      <c r="H421" s="51"/>
    </row>
    <row r="422" spans="8:8" x14ac:dyDescent="0.2">
      <c r="H422" s="51"/>
    </row>
    <row r="423" spans="8:8" x14ac:dyDescent="0.2">
      <c r="H423" s="51"/>
    </row>
    <row r="424" spans="8:8" x14ac:dyDescent="0.2">
      <c r="H424" s="51"/>
    </row>
    <row r="425" spans="8:8" x14ac:dyDescent="0.2">
      <c r="H425" s="51"/>
    </row>
    <row r="426" spans="8:8" x14ac:dyDescent="0.2">
      <c r="H426" s="51"/>
    </row>
    <row r="427" spans="8:8" x14ac:dyDescent="0.2">
      <c r="H427" s="51"/>
    </row>
    <row r="428" spans="8:8" x14ac:dyDescent="0.2">
      <c r="H428" s="51"/>
    </row>
    <row r="429" spans="8:8" x14ac:dyDescent="0.2">
      <c r="H429" s="51"/>
    </row>
    <row r="430" spans="8:8" x14ac:dyDescent="0.2">
      <c r="H430" s="51"/>
    </row>
    <row r="431" spans="8:8" x14ac:dyDescent="0.2">
      <c r="H431" s="51"/>
    </row>
    <row r="432" spans="8:8" x14ac:dyDescent="0.2">
      <c r="H432" s="51"/>
    </row>
    <row r="433" spans="8:8" x14ac:dyDescent="0.2">
      <c r="H433" s="51"/>
    </row>
    <row r="434" spans="8:8" x14ac:dyDescent="0.2">
      <c r="H434" s="51"/>
    </row>
    <row r="435" spans="8:8" x14ac:dyDescent="0.2">
      <c r="H435" s="51"/>
    </row>
    <row r="436" spans="8:8" x14ac:dyDescent="0.2">
      <c r="H436" s="51"/>
    </row>
    <row r="437" spans="8:8" x14ac:dyDescent="0.2">
      <c r="H437" s="51"/>
    </row>
    <row r="438" spans="8:8" x14ac:dyDescent="0.2">
      <c r="H438" s="51"/>
    </row>
    <row r="439" spans="8:8" x14ac:dyDescent="0.2">
      <c r="H439" s="51"/>
    </row>
    <row r="440" spans="8:8" x14ac:dyDescent="0.2">
      <c r="H440" s="51"/>
    </row>
    <row r="441" spans="8:8" x14ac:dyDescent="0.2">
      <c r="H441" s="51"/>
    </row>
    <row r="442" spans="8:8" x14ac:dyDescent="0.2">
      <c r="H442" s="51"/>
    </row>
    <row r="443" spans="8:8" x14ac:dyDescent="0.2">
      <c r="H443" s="51"/>
    </row>
    <row r="444" spans="8:8" x14ac:dyDescent="0.2">
      <c r="H444" s="51"/>
    </row>
    <row r="445" spans="8:8" x14ac:dyDescent="0.2">
      <c r="H445" s="51"/>
    </row>
    <row r="446" spans="8:8" x14ac:dyDescent="0.2">
      <c r="H446" s="51"/>
    </row>
    <row r="447" spans="8:8" x14ac:dyDescent="0.2">
      <c r="H447" s="51"/>
    </row>
    <row r="448" spans="8:8" x14ac:dyDescent="0.2">
      <c r="H448" s="51"/>
    </row>
    <row r="449" spans="8:8" x14ac:dyDescent="0.2">
      <c r="H449" s="51"/>
    </row>
    <row r="450" spans="8:8" x14ac:dyDescent="0.2">
      <c r="H450" s="51"/>
    </row>
    <row r="451" spans="8:8" x14ac:dyDescent="0.2">
      <c r="H451" s="51"/>
    </row>
    <row r="452" spans="8:8" x14ac:dyDescent="0.2">
      <c r="H452" s="51"/>
    </row>
    <row r="453" spans="8:8" x14ac:dyDescent="0.2">
      <c r="H453" s="51"/>
    </row>
    <row r="454" spans="8:8" x14ac:dyDescent="0.2">
      <c r="H454" s="51"/>
    </row>
    <row r="455" spans="8:8" x14ac:dyDescent="0.2">
      <c r="H455" s="51"/>
    </row>
    <row r="456" spans="8:8" x14ac:dyDescent="0.2">
      <c r="H456" s="51"/>
    </row>
    <row r="457" spans="8:8" x14ac:dyDescent="0.2">
      <c r="H457" s="51"/>
    </row>
    <row r="458" spans="8:8" x14ac:dyDescent="0.2">
      <c r="H458" s="51"/>
    </row>
    <row r="459" spans="8:8" x14ac:dyDescent="0.2">
      <c r="H459" s="51"/>
    </row>
    <row r="460" spans="8:8" x14ac:dyDescent="0.2">
      <c r="H460" s="51"/>
    </row>
    <row r="461" spans="8:8" x14ac:dyDescent="0.2">
      <c r="H461" s="51"/>
    </row>
    <row r="462" spans="8:8" x14ac:dyDescent="0.2">
      <c r="H462" s="51"/>
    </row>
    <row r="463" spans="8:8" x14ac:dyDescent="0.2">
      <c r="H463" s="51"/>
    </row>
    <row r="464" spans="8:8" x14ac:dyDescent="0.2">
      <c r="H464" s="51"/>
    </row>
    <row r="465" spans="8:8" x14ac:dyDescent="0.2">
      <c r="H465" s="51"/>
    </row>
    <row r="466" spans="8:8" x14ac:dyDescent="0.2">
      <c r="H466" s="51"/>
    </row>
    <row r="467" spans="8:8" x14ac:dyDescent="0.2">
      <c r="H467" s="51"/>
    </row>
    <row r="468" spans="8:8" x14ac:dyDescent="0.2">
      <c r="H468" s="51"/>
    </row>
    <row r="469" spans="8:8" x14ac:dyDescent="0.2">
      <c r="H469" s="51"/>
    </row>
    <row r="470" spans="8:8" x14ac:dyDescent="0.2">
      <c r="H470" s="51"/>
    </row>
    <row r="471" spans="8:8" x14ac:dyDescent="0.2">
      <c r="H471" s="51"/>
    </row>
    <row r="472" spans="8:8" x14ac:dyDescent="0.2">
      <c r="H472" s="51"/>
    </row>
    <row r="473" spans="8:8" x14ac:dyDescent="0.2">
      <c r="H473" s="51"/>
    </row>
    <row r="474" spans="8:8" x14ac:dyDescent="0.2">
      <c r="H474" s="51"/>
    </row>
    <row r="475" spans="8:8" x14ac:dyDescent="0.2">
      <c r="H475" s="51"/>
    </row>
    <row r="476" spans="8:8" x14ac:dyDescent="0.2">
      <c r="H476" s="51"/>
    </row>
    <row r="477" spans="8:8" x14ac:dyDescent="0.2">
      <c r="H477" s="51"/>
    </row>
    <row r="478" spans="8:8" x14ac:dyDescent="0.2">
      <c r="H478" s="51"/>
    </row>
    <row r="479" spans="8:8" x14ac:dyDescent="0.2">
      <c r="H479" s="51"/>
    </row>
    <row r="480" spans="8:8" x14ac:dyDescent="0.2">
      <c r="H480" s="51"/>
    </row>
    <row r="481" spans="8:8" x14ac:dyDescent="0.2">
      <c r="H481" s="51"/>
    </row>
    <row r="482" spans="8:8" x14ac:dyDescent="0.2">
      <c r="H482" s="51"/>
    </row>
    <row r="483" spans="8:8" x14ac:dyDescent="0.2">
      <c r="H483" s="51"/>
    </row>
    <row r="484" spans="8:8" x14ac:dyDescent="0.2">
      <c r="H484" s="51"/>
    </row>
    <row r="485" spans="8:8" x14ac:dyDescent="0.2">
      <c r="H485" s="51"/>
    </row>
    <row r="486" spans="8:8" x14ac:dyDescent="0.2">
      <c r="H486" s="51"/>
    </row>
    <row r="487" spans="8:8" x14ac:dyDescent="0.2">
      <c r="H487" s="51"/>
    </row>
    <row r="488" spans="8:8" x14ac:dyDescent="0.2">
      <c r="H488" s="51"/>
    </row>
    <row r="489" spans="8:8" x14ac:dyDescent="0.2">
      <c r="H489" s="51"/>
    </row>
    <row r="490" spans="8:8" x14ac:dyDescent="0.2">
      <c r="H490" s="51"/>
    </row>
    <row r="491" spans="8:8" x14ac:dyDescent="0.2">
      <c r="H491" s="51"/>
    </row>
    <row r="492" spans="8:8" x14ac:dyDescent="0.2">
      <c r="H492" s="51"/>
    </row>
    <row r="493" spans="8:8" x14ac:dyDescent="0.2">
      <c r="H493" s="51"/>
    </row>
    <row r="494" spans="8:8" x14ac:dyDescent="0.2">
      <c r="H494" s="51"/>
    </row>
    <row r="495" spans="8:8" x14ac:dyDescent="0.2">
      <c r="H495" s="51"/>
    </row>
    <row r="496" spans="8:8" x14ac:dyDescent="0.2">
      <c r="H496" s="51"/>
    </row>
    <row r="497" spans="8:8" x14ac:dyDescent="0.2">
      <c r="H497" s="51"/>
    </row>
    <row r="498" spans="8:8" x14ac:dyDescent="0.2">
      <c r="H498" s="51"/>
    </row>
    <row r="499" spans="8:8" x14ac:dyDescent="0.2">
      <c r="H499" s="51"/>
    </row>
    <row r="500" spans="8:8" x14ac:dyDescent="0.2">
      <c r="H500" s="51"/>
    </row>
    <row r="501" spans="8:8" x14ac:dyDescent="0.2">
      <c r="H501" s="51"/>
    </row>
    <row r="502" spans="8:8" x14ac:dyDescent="0.2">
      <c r="H502" s="51"/>
    </row>
    <row r="503" spans="8:8" x14ac:dyDescent="0.2">
      <c r="H503" s="51"/>
    </row>
    <row r="504" spans="8:8" x14ac:dyDescent="0.2">
      <c r="H504" s="51"/>
    </row>
    <row r="505" spans="8:8" x14ac:dyDescent="0.2">
      <c r="H505" s="51"/>
    </row>
    <row r="506" spans="8:8" x14ac:dyDescent="0.2">
      <c r="H506" s="51"/>
    </row>
    <row r="507" spans="8:8" x14ac:dyDescent="0.2">
      <c r="H507" s="51"/>
    </row>
    <row r="508" spans="8:8" x14ac:dyDescent="0.2">
      <c r="H508" s="51"/>
    </row>
    <row r="509" spans="8:8" x14ac:dyDescent="0.2">
      <c r="H509" s="51"/>
    </row>
    <row r="510" spans="8:8" x14ac:dyDescent="0.2">
      <c r="H510" s="51"/>
    </row>
    <row r="511" spans="8:8" x14ac:dyDescent="0.2">
      <c r="H511" s="51"/>
    </row>
    <row r="512" spans="8:8" x14ac:dyDescent="0.2">
      <c r="H512" s="51"/>
    </row>
    <row r="513" spans="8:8" x14ac:dyDescent="0.2">
      <c r="H513" s="51"/>
    </row>
    <row r="514" spans="8:8" x14ac:dyDescent="0.2">
      <c r="H514" s="51"/>
    </row>
    <row r="515" spans="8:8" x14ac:dyDescent="0.2">
      <c r="H515" s="51"/>
    </row>
    <row r="516" spans="8:8" x14ac:dyDescent="0.2">
      <c r="H516" s="51"/>
    </row>
    <row r="517" spans="8:8" x14ac:dyDescent="0.2">
      <c r="H517" s="51"/>
    </row>
    <row r="518" spans="8:8" x14ac:dyDescent="0.2">
      <c r="H518" s="51"/>
    </row>
    <row r="519" spans="8:8" x14ac:dyDescent="0.2">
      <c r="H519" s="51"/>
    </row>
    <row r="520" spans="8:8" x14ac:dyDescent="0.2">
      <c r="H520" s="51"/>
    </row>
    <row r="521" spans="8:8" x14ac:dyDescent="0.2">
      <c r="H521" s="51"/>
    </row>
    <row r="522" spans="8:8" x14ac:dyDescent="0.2">
      <c r="H522" s="51"/>
    </row>
    <row r="523" spans="8:8" x14ac:dyDescent="0.2">
      <c r="H523" s="51"/>
    </row>
    <row r="524" spans="8:8" x14ac:dyDescent="0.2">
      <c r="H524" s="51"/>
    </row>
    <row r="525" spans="8:8" x14ac:dyDescent="0.2">
      <c r="H525" s="51"/>
    </row>
    <row r="526" spans="8:8" x14ac:dyDescent="0.2">
      <c r="H526" s="51"/>
    </row>
    <row r="527" spans="8:8" x14ac:dyDescent="0.2">
      <c r="H527" s="51"/>
    </row>
    <row r="528" spans="8:8" x14ac:dyDescent="0.2">
      <c r="H528" s="51"/>
    </row>
    <row r="529" spans="8:8" x14ac:dyDescent="0.2">
      <c r="H529" s="51"/>
    </row>
    <row r="530" spans="8:8" x14ac:dyDescent="0.2">
      <c r="H530" s="51"/>
    </row>
    <row r="531" spans="8:8" x14ac:dyDescent="0.2">
      <c r="H531" s="51"/>
    </row>
    <row r="532" spans="8:8" x14ac:dyDescent="0.2">
      <c r="H532" s="51"/>
    </row>
    <row r="533" spans="8:8" x14ac:dyDescent="0.2">
      <c r="H533" s="51"/>
    </row>
    <row r="534" spans="8:8" x14ac:dyDescent="0.2">
      <c r="H534" s="51"/>
    </row>
    <row r="535" spans="8:8" x14ac:dyDescent="0.2">
      <c r="H535" s="51"/>
    </row>
    <row r="536" spans="8:8" x14ac:dyDescent="0.2">
      <c r="H536" s="51"/>
    </row>
    <row r="537" spans="8:8" x14ac:dyDescent="0.2">
      <c r="H537" s="51"/>
    </row>
    <row r="538" spans="8:8" x14ac:dyDescent="0.2">
      <c r="H538" s="51"/>
    </row>
    <row r="539" spans="8:8" x14ac:dyDescent="0.2">
      <c r="H539" s="51"/>
    </row>
    <row r="540" spans="8:8" x14ac:dyDescent="0.2">
      <c r="H540" s="51"/>
    </row>
    <row r="541" spans="8:8" x14ac:dyDescent="0.2">
      <c r="H541" s="51"/>
    </row>
    <row r="542" spans="8:8" x14ac:dyDescent="0.2">
      <c r="H542" s="51"/>
    </row>
    <row r="543" spans="8:8" x14ac:dyDescent="0.2">
      <c r="H543" s="51"/>
    </row>
    <row r="544" spans="8:8" x14ac:dyDescent="0.2">
      <c r="H544" s="51"/>
    </row>
    <row r="545" spans="8:8" x14ac:dyDescent="0.2">
      <c r="H545" s="51"/>
    </row>
    <row r="546" spans="8:8" x14ac:dyDescent="0.2">
      <c r="H546" s="51"/>
    </row>
    <row r="547" spans="8:8" x14ac:dyDescent="0.2">
      <c r="H547" s="51"/>
    </row>
    <row r="548" spans="8:8" x14ac:dyDescent="0.2">
      <c r="H548" s="51"/>
    </row>
    <row r="549" spans="8:8" x14ac:dyDescent="0.2">
      <c r="H549" s="51"/>
    </row>
    <row r="550" spans="8:8" x14ac:dyDescent="0.2">
      <c r="H550" s="51"/>
    </row>
    <row r="551" spans="8:8" x14ac:dyDescent="0.2">
      <c r="H551" s="51"/>
    </row>
    <row r="552" spans="8:8" x14ac:dyDescent="0.2">
      <c r="H552" s="51"/>
    </row>
    <row r="553" spans="8:8" x14ac:dyDescent="0.2">
      <c r="H553" s="51"/>
    </row>
    <row r="554" spans="8:8" x14ac:dyDescent="0.2">
      <c r="H554" s="51"/>
    </row>
    <row r="555" spans="8:8" x14ac:dyDescent="0.2">
      <c r="H555" s="51"/>
    </row>
    <row r="556" spans="8:8" x14ac:dyDescent="0.2">
      <c r="H556" s="51"/>
    </row>
    <row r="557" spans="8:8" x14ac:dyDescent="0.2">
      <c r="H557" s="51"/>
    </row>
    <row r="558" spans="8:8" x14ac:dyDescent="0.2">
      <c r="H558" s="51"/>
    </row>
    <row r="559" spans="8:8" x14ac:dyDescent="0.2">
      <c r="H559" s="51"/>
    </row>
    <row r="560" spans="8:8" x14ac:dyDescent="0.2">
      <c r="H560" s="51"/>
    </row>
    <row r="561" spans="8:8" x14ac:dyDescent="0.2">
      <c r="H561" s="51"/>
    </row>
    <row r="562" spans="8:8" x14ac:dyDescent="0.2">
      <c r="H562" s="51"/>
    </row>
    <row r="563" spans="8:8" x14ac:dyDescent="0.2">
      <c r="H563" s="51"/>
    </row>
    <row r="564" spans="8:8" x14ac:dyDescent="0.2">
      <c r="H564" s="51"/>
    </row>
    <row r="565" spans="8:8" x14ac:dyDescent="0.2">
      <c r="H565" s="51"/>
    </row>
    <row r="566" spans="8:8" x14ac:dyDescent="0.2">
      <c r="H566" s="51"/>
    </row>
    <row r="567" spans="8:8" x14ac:dyDescent="0.2">
      <c r="H567" s="51"/>
    </row>
    <row r="568" spans="8:8" x14ac:dyDescent="0.2">
      <c r="H568" s="51"/>
    </row>
    <row r="569" spans="8:8" x14ac:dyDescent="0.2">
      <c r="H569" s="51"/>
    </row>
    <row r="570" spans="8:8" x14ac:dyDescent="0.2">
      <c r="H570" s="51"/>
    </row>
    <row r="571" spans="8:8" x14ac:dyDescent="0.2">
      <c r="H571" s="51"/>
    </row>
    <row r="572" spans="8:8" x14ac:dyDescent="0.2">
      <c r="H572" s="51"/>
    </row>
    <row r="573" spans="8:8" x14ac:dyDescent="0.2">
      <c r="H573" s="51"/>
    </row>
    <row r="574" spans="8:8" x14ac:dyDescent="0.2">
      <c r="H574" s="51"/>
    </row>
    <row r="575" spans="8:8" x14ac:dyDescent="0.2">
      <c r="H575" s="51"/>
    </row>
    <row r="576" spans="8:8" x14ac:dyDescent="0.2">
      <c r="H576" s="51"/>
    </row>
    <row r="577" spans="8:8" x14ac:dyDescent="0.2">
      <c r="H577" s="51"/>
    </row>
    <row r="578" spans="8:8" x14ac:dyDescent="0.2">
      <c r="H578" s="51"/>
    </row>
    <row r="579" spans="8:8" x14ac:dyDescent="0.2">
      <c r="H579" s="51"/>
    </row>
    <row r="580" spans="8:8" x14ac:dyDescent="0.2">
      <c r="H580" s="51"/>
    </row>
    <row r="581" spans="8:8" x14ac:dyDescent="0.2">
      <c r="H581" s="51"/>
    </row>
    <row r="582" spans="8:8" x14ac:dyDescent="0.2">
      <c r="H582" s="51"/>
    </row>
    <row r="583" spans="8:8" x14ac:dyDescent="0.2">
      <c r="H583" s="51"/>
    </row>
    <row r="584" spans="8:8" x14ac:dyDescent="0.2">
      <c r="H584" s="51"/>
    </row>
    <row r="585" spans="8:8" x14ac:dyDescent="0.2">
      <c r="H585" s="51"/>
    </row>
    <row r="586" spans="8:8" x14ac:dyDescent="0.2">
      <c r="H586" s="51"/>
    </row>
    <row r="587" spans="8:8" x14ac:dyDescent="0.2">
      <c r="H587" s="51"/>
    </row>
    <row r="588" spans="8:8" x14ac:dyDescent="0.2">
      <c r="H588" s="51"/>
    </row>
    <row r="589" spans="8:8" x14ac:dyDescent="0.2">
      <c r="H589" s="51"/>
    </row>
    <row r="590" spans="8:8" x14ac:dyDescent="0.2">
      <c r="H590" s="51"/>
    </row>
    <row r="591" spans="8:8" x14ac:dyDescent="0.2">
      <c r="H591" s="51"/>
    </row>
    <row r="592" spans="8:8" x14ac:dyDescent="0.2">
      <c r="H592" s="51"/>
    </row>
    <row r="593" spans="8:8" x14ac:dyDescent="0.2">
      <c r="H593" s="51"/>
    </row>
    <row r="594" spans="8:8" x14ac:dyDescent="0.2">
      <c r="H594" s="51"/>
    </row>
    <row r="595" spans="8:8" x14ac:dyDescent="0.2">
      <c r="H595" s="51"/>
    </row>
    <row r="596" spans="8:8" x14ac:dyDescent="0.2">
      <c r="H596" s="51"/>
    </row>
    <row r="597" spans="8:8" x14ac:dyDescent="0.2">
      <c r="H597" s="51"/>
    </row>
    <row r="598" spans="8:8" x14ac:dyDescent="0.2">
      <c r="H598" s="51"/>
    </row>
    <row r="599" spans="8:8" x14ac:dyDescent="0.2">
      <c r="H599" s="51"/>
    </row>
    <row r="600" spans="8:8" x14ac:dyDescent="0.2">
      <c r="H600" s="51"/>
    </row>
    <row r="601" spans="8:8" x14ac:dyDescent="0.2">
      <c r="H601" s="51"/>
    </row>
    <row r="602" spans="8:8" x14ac:dyDescent="0.2">
      <c r="H602" s="51"/>
    </row>
    <row r="603" spans="8:8" x14ac:dyDescent="0.2">
      <c r="H603" s="51"/>
    </row>
    <row r="604" spans="8:8" x14ac:dyDescent="0.2">
      <c r="H604" s="51"/>
    </row>
    <row r="605" spans="8:8" x14ac:dyDescent="0.2">
      <c r="H605" s="51"/>
    </row>
    <row r="606" spans="8:8" x14ac:dyDescent="0.2">
      <c r="H606" s="51"/>
    </row>
    <row r="607" spans="8:8" x14ac:dyDescent="0.2">
      <c r="H607" s="51"/>
    </row>
    <row r="608" spans="8:8" x14ac:dyDescent="0.2">
      <c r="H608" s="51"/>
    </row>
    <row r="609" spans="8:8" x14ac:dyDescent="0.2">
      <c r="H609" s="51"/>
    </row>
    <row r="610" spans="8:8" x14ac:dyDescent="0.2">
      <c r="H610" s="51"/>
    </row>
    <row r="611" spans="8:8" x14ac:dyDescent="0.2">
      <c r="H611" s="51"/>
    </row>
    <row r="612" spans="8:8" x14ac:dyDescent="0.2">
      <c r="H612" s="51"/>
    </row>
    <row r="613" spans="8:8" x14ac:dyDescent="0.2">
      <c r="H613" s="51"/>
    </row>
    <row r="614" spans="8:8" x14ac:dyDescent="0.2">
      <c r="H614" s="51"/>
    </row>
  </sheetData>
  <autoFilter ref="A5:H202"/>
  <mergeCells count="44">
    <mergeCell ref="A3:A4"/>
    <mergeCell ref="H3:H4"/>
    <mergeCell ref="B2:B4"/>
    <mergeCell ref="C2:C3"/>
    <mergeCell ref="D2:F3"/>
    <mergeCell ref="G3:G4"/>
    <mergeCell ref="A70:H70"/>
    <mergeCell ref="A6:H6"/>
    <mergeCell ref="A7:H7"/>
    <mergeCell ref="A13:G13"/>
    <mergeCell ref="A23:H23"/>
    <mergeCell ref="A24:H24"/>
    <mergeCell ref="A31:G31"/>
    <mergeCell ref="A41:H41"/>
    <mergeCell ref="A42:H42"/>
    <mergeCell ref="A50:G50"/>
    <mergeCell ref="A60:H60"/>
    <mergeCell ref="A61:H61"/>
    <mergeCell ref="A116:H116"/>
    <mergeCell ref="A117:H117"/>
    <mergeCell ref="A125:G125"/>
    <mergeCell ref="A135:H135"/>
    <mergeCell ref="A136:H136"/>
    <mergeCell ref="A81:H81"/>
    <mergeCell ref="A88:H88"/>
    <mergeCell ref="A98:H98"/>
    <mergeCell ref="A99:H99"/>
    <mergeCell ref="A107:G107"/>
    <mergeCell ref="B202:C202"/>
    <mergeCell ref="B201:C201"/>
    <mergeCell ref="A1:H1"/>
    <mergeCell ref="A192:H192"/>
    <mergeCell ref="A153:H153"/>
    <mergeCell ref="A154:H154"/>
    <mergeCell ref="A161:H161"/>
    <mergeCell ref="A171:H171"/>
    <mergeCell ref="A172:H172"/>
    <mergeCell ref="A181:H181"/>
    <mergeCell ref="B196:B197"/>
    <mergeCell ref="C196:C197"/>
    <mergeCell ref="B198:B199"/>
    <mergeCell ref="C198:C199"/>
    <mergeCell ref="A143:G143"/>
    <mergeCell ref="A80:H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4" orientation="portrait" r:id="rId1"/>
  <rowBreaks count="3" manualBreakCount="3">
    <brk id="59" max="7" man="1"/>
    <brk id="115" max="7" man="1"/>
    <brk id="1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7-11 лет</vt:lpstr>
      <vt:lpstr>12-18 лет</vt:lpstr>
      <vt:lpstr>7-11 лет +оладьи</vt:lpstr>
      <vt:lpstr>12-18 лет +оладьи</vt:lpstr>
      <vt:lpstr>'12-18 лет +оладьи'!Заголовки_для_печати</vt:lpstr>
      <vt:lpstr>'7-11 лет +оладьи'!Заголовки_для_печати</vt:lpstr>
      <vt:lpstr>'12-18 лет'!Область_печати</vt:lpstr>
      <vt:lpstr>'12-18 лет +оладьи'!Область_печати</vt:lpstr>
      <vt:lpstr>'7-11 лет'!Область_печати</vt:lpstr>
      <vt:lpstr>'7-11 лет +оладьи'!Область_печати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2023-12-28T03:48:51Z</dcterms:modified>
</cp:coreProperties>
</file>